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avliuk-P\Desktop\Тимчасова\3196\"/>
    </mc:Choice>
  </mc:AlternateContent>
  <bookViews>
    <workbookView xWindow="0" yWindow="0" windowWidth="28800" windowHeight="10335"/>
  </bookViews>
  <sheets>
    <sheet name="финрозрах.Голова ПДФО" sheetId="27" r:id="rId1"/>
  </sheets>
  <definedNames>
    <definedName name="_xlnm.Print_Area" localSheetId="0">'финрозрах.Голова ПДФО'!$A$1:$W$58</definedName>
  </definedNames>
  <calcPr calcId="162913" fullPrecision="0"/>
</workbook>
</file>

<file path=xl/calcChain.xml><?xml version="1.0" encoding="utf-8"?>
<calcChain xmlns="http://schemas.openxmlformats.org/spreadsheetml/2006/main">
  <c r="C17" i="27" l="1"/>
  <c r="C16" i="27" s="1"/>
  <c r="C14" i="27" s="1"/>
  <c r="C41" i="27" s="1"/>
  <c r="U35" i="27"/>
  <c r="R35" i="27"/>
  <c r="T35" i="27" s="1"/>
  <c r="O35" i="27"/>
  <c r="L35" i="27"/>
  <c r="N35" i="27" s="1"/>
  <c r="I35" i="27"/>
  <c r="F35" i="27"/>
  <c r="C21" i="27"/>
  <c r="C22" i="27"/>
  <c r="E22" i="27" s="1"/>
  <c r="H22" i="27"/>
  <c r="K22" i="27"/>
  <c r="N22" i="27"/>
  <c r="Q22" i="27"/>
  <c r="T22" i="27"/>
  <c r="W22" i="27"/>
  <c r="W38" i="27"/>
  <c r="W35" i="27"/>
  <c r="W27" i="27"/>
  <c r="W23" i="27"/>
  <c r="W20" i="27"/>
  <c r="U19" i="27"/>
  <c r="W19" i="27" s="1"/>
  <c r="U17" i="27"/>
  <c r="U16" i="27" s="1"/>
  <c r="U14" i="27" s="1"/>
  <c r="U41" i="27" s="1"/>
  <c r="T38" i="27"/>
  <c r="T27" i="27"/>
  <c r="T23" i="27"/>
  <c r="T20" i="27"/>
  <c r="R19" i="27"/>
  <c r="T19" i="27" s="1"/>
  <c r="Q38" i="27"/>
  <c r="Q35" i="27"/>
  <c r="Q27" i="27"/>
  <c r="Q23" i="27"/>
  <c r="Q20" i="27"/>
  <c r="O19" i="27"/>
  <c r="Q19" i="27" s="1"/>
  <c r="I17" i="27"/>
  <c r="I16" i="27" s="1"/>
  <c r="I14" i="27" s="1"/>
  <c r="I41" i="27" s="1"/>
  <c r="C19" i="27"/>
  <c r="E19" i="27" s="1"/>
  <c r="N38" i="27"/>
  <c r="K38" i="27"/>
  <c r="H38" i="27"/>
  <c r="E38" i="27"/>
  <c r="K35" i="27"/>
  <c r="H35" i="27"/>
  <c r="C35" i="27"/>
  <c r="E35" i="27"/>
  <c r="N27" i="27"/>
  <c r="K27" i="27"/>
  <c r="H27" i="27"/>
  <c r="E27" i="27"/>
  <c r="N23" i="27"/>
  <c r="K23" i="27"/>
  <c r="H23" i="27"/>
  <c r="E23" i="27"/>
  <c r="N20" i="27"/>
  <c r="K20" i="27"/>
  <c r="F20" i="27"/>
  <c r="C20" i="27"/>
  <c r="E20" i="27" s="1"/>
  <c r="L19" i="27"/>
  <c r="N19" i="27" s="1"/>
  <c r="K19" i="27"/>
  <c r="H19" i="27"/>
  <c r="L17" i="27"/>
  <c r="L16" i="27" s="1"/>
  <c r="L14" i="27" s="1"/>
  <c r="L41" i="27" s="1"/>
  <c r="W18" i="27"/>
  <c r="W17" i="27" s="1"/>
  <c r="W16" i="27" s="1"/>
  <c r="W14" i="27" s="1"/>
  <c r="W41" i="27" s="1"/>
  <c r="H18" i="27"/>
  <c r="H17" i="27" s="1"/>
  <c r="H16" i="27" s="1"/>
  <c r="H14" i="27" s="1"/>
  <c r="H41" i="27" s="1"/>
  <c r="F17" i="27"/>
  <c r="F16" i="27"/>
  <c r="F14" i="27" s="1"/>
  <c r="F41" i="27" s="1"/>
  <c r="K18" i="27"/>
  <c r="K17" i="27"/>
  <c r="K16" i="27" s="1"/>
  <c r="K14" i="27" s="1"/>
  <c r="K41" i="27" s="1"/>
  <c r="N18" i="27"/>
  <c r="N17" i="27" s="1"/>
  <c r="N16" i="27" s="1"/>
  <c r="N14" i="27" s="1"/>
  <c r="N41" i="27" s="1"/>
  <c r="H20" i="27"/>
  <c r="R17" i="27"/>
  <c r="R16" i="27" s="1"/>
  <c r="R14" i="27" s="1"/>
  <c r="R41" i="27" s="1"/>
  <c r="T18" i="27"/>
  <c r="T17" i="27" s="1"/>
  <c r="T16" i="27" s="1"/>
  <c r="T14" i="27" s="1"/>
  <c r="T41" i="27" s="1"/>
  <c r="O17" i="27"/>
  <c r="O16" i="27"/>
  <c r="O14" i="27" s="1"/>
  <c r="O41" i="27" s="1"/>
  <c r="Q18" i="27"/>
  <c r="Q17" i="27"/>
  <c r="Q16" i="27" s="1"/>
  <c r="Q14" i="27" s="1"/>
  <c r="Q41" i="27" s="1"/>
  <c r="E18" i="27"/>
  <c r="E17" i="27" s="1"/>
  <c r="E16" i="27" s="1"/>
  <c r="E14" i="27" s="1"/>
  <c r="E41" i="27" s="1"/>
</calcChain>
</file>

<file path=xl/sharedStrings.xml><?xml version="1.0" encoding="utf-8"?>
<sst xmlns="http://schemas.openxmlformats.org/spreadsheetml/2006/main" count="95" uniqueCount="66">
  <si>
    <t>Всього</t>
  </si>
  <si>
    <t>N</t>
  </si>
  <si>
    <t xml:space="preserve">Показники </t>
  </si>
  <si>
    <t>Загальний фонд</t>
  </si>
  <si>
    <t>у тому числі:</t>
  </si>
  <si>
    <t>1.1</t>
  </si>
  <si>
    <t>............................</t>
  </si>
  <si>
    <t>1.2</t>
  </si>
  <si>
    <t>2.</t>
  </si>
  <si>
    <t>2.1</t>
  </si>
  <si>
    <t>2.2</t>
  </si>
  <si>
    <t>3.</t>
  </si>
  <si>
    <t>4.</t>
  </si>
  <si>
    <t>5.</t>
  </si>
  <si>
    <t>6.</t>
  </si>
  <si>
    <t>у тому числі за рахунок:</t>
  </si>
  <si>
    <t>6.1</t>
  </si>
  <si>
    <t>6.2</t>
  </si>
  <si>
    <t xml:space="preserve">            </t>
  </si>
  <si>
    <t xml:space="preserve"> (тис.грн) </t>
  </si>
  <si>
    <t>Служби безпеки України</t>
  </si>
  <si>
    <t>6520000 Служба безпеки України</t>
  </si>
  <si>
    <t xml:space="preserve">до Методики проведення фінансово-економічних  розрахунків при підготовці проекту акта Кабінету    Міністрів України  та законопроекту, що вноситься у порядку  законодавчої ініціативи  Кабінетом Міністрів України на розгляд Верховної Ради  України </t>
  </si>
  <si>
    <t xml:space="preserve">Додаток </t>
  </si>
  <si>
    <t xml:space="preserve">ЗВЕДЕНІ ФІНАНСОВО-ЕКОНОМІЧНІ РОЗРАХУНКИ </t>
  </si>
  <si>
    <t>Державний бюджет</t>
  </si>
  <si>
    <t>Рівень бюджету</t>
  </si>
  <si>
    <t>по Службі безпеки України</t>
  </si>
  <si>
    <t>(підпис)</t>
  </si>
  <si>
    <t xml:space="preserve">(ініціали та прізвище) </t>
  </si>
  <si>
    <t>Спецфонд</t>
  </si>
  <si>
    <t>1.1.1</t>
  </si>
  <si>
    <t>1.1.3</t>
  </si>
  <si>
    <t>1.1.5</t>
  </si>
  <si>
    <t>до проекту Закону України</t>
  </si>
  <si>
    <t xml:space="preserve"> 2021 рік  </t>
  </si>
  <si>
    <t xml:space="preserve"> 2022 рік  </t>
  </si>
  <si>
    <t>Усього</t>
  </si>
  <si>
    <t>Збільшення витрат (+) - усього</t>
  </si>
  <si>
    <t>Зменшення витрат (-) - усього</t>
  </si>
  <si>
    <t>з них за бюджетними програмами (КПКВК або ТПКВКМБ/ТКВБМС) та напрямами використання</t>
  </si>
  <si>
    <t>Надходження до бюджету згідно з проектом акта - усього (п. 2.1 + п. 2.2)</t>
  </si>
  <si>
    <t>Збільшення надходжень (+) - всього</t>
  </si>
  <si>
    <t>з них за видами:</t>
  </si>
  <si>
    <t>Зменшення надходжень (-) - усього</t>
  </si>
  <si>
    <t>Витрати бюджету згідно з проектом акта, які враховані у бюджеті, усього</t>
  </si>
  <si>
    <t>Надходження бюджету згідно з проектом акта, які враховані у бюджеті, усього</t>
  </si>
  <si>
    <t>Загальна сума додаткових бюджетних коштів, необхідна згідно з проектом акта (п. 1 - п. 2 - п. 3 -  п. 4)</t>
  </si>
  <si>
    <t>Джерела покриття загальної суми додаткових бюджетних коштів (п. 5), необхідних згідно з проектом акта, - усього (п..6.1 + п. 6.2)</t>
  </si>
  <si>
    <t>Зменшення витрат бюджету  (-)  усього</t>
  </si>
  <si>
    <t>Збільшення надходжень бюджету (+), усього</t>
  </si>
  <si>
    <t xml:space="preserve">Витрати бюджету згідно з проектом акта - усього (п. 1.1 + п. 1.2) </t>
  </si>
  <si>
    <t>Спеціальний фонд</t>
  </si>
  <si>
    <t>"Про внесення змін до Закону України "Про Службу безпеки України"</t>
  </si>
  <si>
    <t>в тому числі компенсація ПДФО</t>
  </si>
  <si>
    <t>Г/з + ОГД при звільненні з військової служби (реформування)</t>
  </si>
  <si>
    <t xml:space="preserve"> 2023 рік  </t>
  </si>
  <si>
    <t>2024 рік</t>
  </si>
  <si>
    <t>2025 рік</t>
  </si>
  <si>
    <t>2026 рік</t>
  </si>
  <si>
    <t>2027 рік</t>
  </si>
  <si>
    <r>
      <rPr>
        <u/>
        <sz val="14"/>
        <rFont val="Arial Cyr"/>
        <charset val="204"/>
      </rPr>
      <t>Примітка:</t>
    </r>
    <r>
      <rPr>
        <sz val="14"/>
        <rFont val="Arial Cyr"/>
        <charset val="204"/>
      </rPr>
      <t xml:space="preserve"> Потреба Служби безпеки України на 2021-2027 роки включає в себе приведення штатної чисельності СБ України до визначених норм проектом Закону України "Про внесення змін до Закону України "Про Службу безпеки України" та здійснення всіх соціальних виплат, подальше оновлення спеціальної техніки, здійснення оперативно-службової діяльності.</t>
    </r>
  </si>
  <si>
    <t>Олег ІВЧЕНКО</t>
  </si>
  <si>
    <t>"____" березня 2020 року</t>
  </si>
  <si>
    <r>
      <t xml:space="preserve">У 2022 році за умови набрання чинності нової редакції Закону України "Про Службу безпеки України" та у зв`язку з початком комплектування Служби безпеки України співробітниками, яким присвоєні спеціальні звання і які висловили згоду перейти на службу співробітників Служби безпеки України виплачується вихідна допомога при звільненні з військової служби у розмірі </t>
    </r>
    <r>
      <rPr>
        <u/>
        <sz val="14"/>
        <rFont val="Arial Cyr"/>
        <charset val="204"/>
      </rPr>
      <t>6 526 070,2 тис грн.</t>
    </r>
  </si>
  <si>
    <t>Т.в.о. начальника Фінансово-економічного управління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</si>
</sst>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13" x14ac:knownFonts="1">
    <font>
      <sz val="10"/>
      <name val="Arial Cyr"/>
      <charset val="204"/>
    </font>
    <font>
      <sz val="10"/>
      <name val="Arial Cyr"/>
      <charset val="204"/>
    </font>
    <font>
      <b/>
      <u/>
      <sz val="10"/>
      <name val="Arial Cyr"/>
      <family val="2"/>
      <charset val="204"/>
    </font>
    <font>
      <sz val="14"/>
      <name val="Arial Cyr"/>
      <charset val="204"/>
    </font>
    <font>
      <b/>
      <u/>
      <sz val="12"/>
      <name val="Arial Cyr"/>
      <family val="2"/>
      <charset val="204"/>
    </font>
    <font>
      <b/>
      <sz val="14"/>
      <name val="Arial Cyr"/>
      <charset val="204"/>
    </font>
    <font>
      <b/>
      <sz val="10"/>
      <name val="Arial Cyr"/>
      <charset val="204"/>
    </font>
    <font>
      <u/>
      <sz val="14"/>
      <name val="Arial Cyr"/>
      <charset val="204"/>
    </font>
    <font>
      <b/>
      <sz val="16"/>
      <name val="Arial Cyr"/>
      <family val="2"/>
      <charset val="204"/>
    </font>
    <font>
      <b/>
      <sz val="14"/>
      <name val="Arial Cyr"/>
      <family val="2"/>
      <charset val="204"/>
    </font>
    <font>
      <b/>
      <u/>
      <sz val="14"/>
      <name val="Arial Cyr"/>
      <family val="2"/>
      <charset val="204"/>
    </font>
    <font>
      <b/>
      <u/>
      <sz val="14"/>
      <name val="Arial Cyr"/>
      <charset val="204"/>
    </font>
    <font>
      <b/>
      <sz val="16"/>
      <name val="Arial Cyr"/>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49" fontId="0" fillId="0" borderId="0" xfId="0" applyNumberFormat="1"/>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xf>
    <xf numFmtId="0" fontId="2" fillId="0" borderId="1" xfId="0" applyFont="1" applyBorder="1" applyAlignment="1">
      <alignment horizontal="left" vertical="center" wrapText="1"/>
    </xf>
    <xf numFmtId="0" fontId="0" fillId="0" borderId="0" xfId="0" applyAlignment="1">
      <alignment horizontal="left" vertical="top" wrapText="1"/>
    </xf>
    <xf numFmtId="0" fontId="1" fillId="0" borderId="2" xfId="0" applyFont="1" applyBorder="1"/>
    <xf numFmtId="0" fontId="1" fillId="0" borderId="0" xfId="0" applyFont="1"/>
    <xf numFmtId="0" fontId="0" fillId="0" borderId="0" xfId="0" applyAlignment="1">
      <alignment horizontal="right"/>
    </xf>
    <xf numFmtId="0" fontId="5" fillId="0" borderId="0" xfId="0" applyFont="1"/>
    <xf numFmtId="180" fontId="0" fillId="0" borderId="1" xfId="0" applyNumberFormat="1" applyBorder="1" applyAlignment="1">
      <alignment horizontal="center" vertical="center" wrapText="1"/>
    </xf>
    <xf numFmtId="0" fontId="6" fillId="0" borderId="0" xfId="0" applyFont="1"/>
    <xf numFmtId="0" fontId="5" fillId="0" borderId="3" xfId="0" applyFont="1" applyBorder="1" applyAlignment="1">
      <alignment horizontal="left"/>
    </xf>
    <xf numFmtId="0" fontId="1" fillId="0" borderId="0" xfId="0" applyFont="1" applyAlignment="1">
      <alignment horizontal="center"/>
    </xf>
    <xf numFmtId="49" fontId="3" fillId="0" borderId="0" xfId="0" applyNumberFormat="1" applyFont="1"/>
    <xf numFmtId="180"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80" fontId="1" fillId="0" borderId="1" xfId="0" applyNumberFormat="1" applyFont="1" applyBorder="1" applyAlignment="1">
      <alignment horizontal="center" vertical="center" wrapText="1"/>
    </xf>
    <xf numFmtId="0" fontId="0" fillId="0" borderId="0" xfId="0" applyAlignment="1">
      <alignment vertical="top" wrapText="1"/>
    </xf>
    <xf numFmtId="0" fontId="0" fillId="0" borderId="1" xfId="0" applyFont="1" applyBorder="1" applyAlignment="1">
      <alignment horizontal="center" vertical="center" wrapText="1"/>
    </xf>
    <xf numFmtId="0" fontId="12" fillId="0" borderId="0" xfId="0" applyFont="1" applyAlignment="1">
      <alignment vertical="center"/>
    </xf>
    <xf numFmtId="0" fontId="12" fillId="0" borderId="3" xfId="0" applyFont="1" applyBorder="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vertical="top" wrapText="1"/>
    </xf>
    <xf numFmtId="0" fontId="0" fillId="0" borderId="2" xfId="0" applyFont="1" applyBorder="1" applyAlignment="1">
      <alignment horizontal="left" vertical="center" wrapText="1"/>
    </xf>
    <xf numFmtId="0" fontId="0" fillId="0" borderId="1" xfId="0"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2"/>
  <sheetViews>
    <sheetView tabSelected="1" view="pageBreakPreview" zoomScale="70" zoomScaleNormal="100" zoomScaleSheetLayoutView="70" workbookViewId="0">
      <selection activeCell="U41" sqref="U41"/>
    </sheetView>
  </sheetViews>
  <sheetFormatPr defaultRowHeight="12.75" x14ac:dyDescent="0.2"/>
  <cols>
    <col min="1" max="1" width="6" customWidth="1"/>
    <col min="2" max="2" width="34.140625" customWidth="1"/>
    <col min="3" max="23" width="14.5703125" customWidth="1"/>
  </cols>
  <sheetData>
    <row r="1" spans="1:23" x14ac:dyDescent="0.2">
      <c r="T1" s="6" t="s">
        <v>23</v>
      </c>
      <c r="U1" s="6"/>
    </row>
    <row r="2" spans="1:23" ht="98.25" customHeight="1" x14ac:dyDescent="0.2">
      <c r="D2" s="8"/>
      <c r="E2" s="8"/>
      <c r="G2" s="21"/>
      <c r="T2" s="33" t="s">
        <v>22</v>
      </c>
      <c r="U2" s="33"/>
      <c r="V2" s="33"/>
      <c r="W2" s="33"/>
    </row>
    <row r="3" spans="1:23" ht="46.5" customHeight="1" x14ac:dyDescent="0.2">
      <c r="A3" s="36" t="s">
        <v>24</v>
      </c>
      <c r="B3" s="36"/>
      <c r="C3" s="36"/>
      <c r="D3" s="36"/>
      <c r="E3" s="36"/>
      <c r="F3" s="36"/>
      <c r="G3" s="36"/>
      <c r="H3" s="36"/>
      <c r="I3" s="36"/>
      <c r="J3" s="36"/>
      <c r="K3" s="36"/>
      <c r="L3" s="36"/>
      <c r="M3" s="36"/>
      <c r="N3" s="36"/>
      <c r="O3" s="36"/>
      <c r="P3" s="36"/>
      <c r="Q3" s="36"/>
      <c r="R3" s="36"/>
      <c r="S3" s="36"/>
      <c r="T3" s="36"/>
      <c r="U3" s="36"/>
      <c r="V3" s="36"/>
      <c r="W3" s="36"/>
    </row>
    <row r="4" spans="1:23" ht="28.5" customHeight="1" x14ac:dyDescent="0.2">
      <c r="A4" s="37" t="s">
        <v>34</v>
      </c>
      <c r="B4" s="37"/>
      <c r="C4" s="37"/>
      <c r="D4" s="37"/>
      <c r="E4" s="37"/>
      <c r="F4" s="37"/>
      <c r="G4" s="37"/>
      <c r="H4" s="37"/>
      <c r="I4" s="37"/>
      <c r="J4" s="37"/>
      <c r="K4" s="37"/>
      <c r="L4" s="37"/>
      <c r="M4" s="37"/>
      <c r="N4" s="37"/>
      <c r="O4" s="37"/>
      <c r="P4" s="37"/>
      <c r="Q4" s="37"/>
      <c r="R4" s="37"/>
      <c r="S4" s="37"/>
      <c r="T4" s="37"/>
      <c r="U4" s="37"/>
      <c r="V4" s="37"/>
      <c r="W4" s="37"/>
    </row>
    <row r="5" spans="1:23" ht="9" customHeight="1" x14ac:dyDescent="0.2">
      <c r="A5" t="s">
        <v>18</v>
      </c>
    </row>
    <row r="6" spans="1:23" ht="54" customHeight="1" x14ac:dyDescent="0.2">
      <c r="A6" s="38" t="s">
        <v>53</v>
      </c>
      <c r="B6" s="38"/>
      <c r="C6" s="38"/>
      <c r="D6" s="38"/>
      <c r="E6" s="38"/>
      <c r="F6" s="38"/>
      <c r="G6" s="38"/>
      <c r="H6" s="38"/>
      <c r="I6" s="38"/>
      <c r="J6" s="38"/>
      <c r="K6" s="38"/>
      <c r="L6" s="38"/>
      <c r="M6" s="38"/>
      <c r="N6" s="38"/>
      <c r="O6" s="38"/>
      <c r="P6" s="38"/>
      <c r="Q6" s="38"/>
      <c r="R6" s="38"/>
      <c r="S6" s="38"/>
      <c r="T6" s="38"/>
      <c r="U6" s="38"/>
      <c r="V6" s="38"/>
      <c r="W6" s="38"/>
    </row>
    <row r="7" spans="1:23" ht="18" customHeight="1" x14ac:dyDescent="0.2">
      <c r="A7" s="39" t="s">
        <v>26</v>
      </c>
      <c r="B7" s="39"/>
      <c r="C7" s="39"/>
      <c r="D7" s="39"/>
      <c r="E7" s="39"/>
      <c r="F7" s="39"/>
      <c r="G7" s="39"/>
      <c r="H7" s="39"/>
      <c r="I7" s="39"/>
      <c r="J7" s="39"/>
      <c r="K7" s="39"/>
      <c r="L7" s="39"/>
      <c r="M7" s="39"/>
      <c r="N7" s="39"/>
      <c r="O7" s="39"/>
      <c r="P7" s="39"/>
      <c r="Q7" s="39"/>
      <c r="R7" s="39"/>
      <c r="S7" s="39"/>
      <c r="T7" s="39"/>
      <c r="U7" s="39"/>
      <c r="V7" s="39"/>
      <c r="W7" s="39"/>
    </row>
    <row r="8" spans="1:23" ht="26.25" customHeight="1" x14ac:dyDescent="0.2">
      <c r="A8" s="26" t="s">
        <v>25</v>
      </c>
      <c r="B8" s="26"/>
      <c r="C8" s="26"/>
      <c r="D8" s="26"/>
      <c r="E8" s="26"/>
      <c r="F8" s="26"/>
      <c r="G8" s="26"/>
      <c r="H8" s="26"/>
      <c r="I8" s="26"/>
      <c r="J8" s="26"/>
      <c r="K8" s="26"/>
      <c r="L8" s="26"/>
      <c r="M8" s="26"/>
      <c r="N8" s="26"/>
      <c r="O8" s="26"/>
      <c r="P8" s="26"/>
      <c r="Q8" s="26"/>
      <c r="R8" s="26"/>
      <c r="S8" s="26"/>
      <c r="T8" s="26"/>
      <c r="U8" s="26"/>
      <c r="V8" s="26"/>
      <c r="W8" s="26"/>
    </row>
    <row r="9" spans="1:23" ht="42.75" customHeight="1" x14ac:dyDescent="0.2">
      <c r="A9" s="27" t="s">
        <v>27</v>
      </c>
      <c r="B9" s="27"/>
      <c r="C9" s="27"/>
      <c r="D9" s="27"/>
      <c r="E9" s="27"/>
      <c r="F9" s="27"/>
      <c r="G9" s="27"/>
      <c r="H9" s="27"/>
      <c r="I9" s="27"/>
      <c r="J9" s="27"/>
      <c r="K9" s="27"/>
      <c r="L9" s="27"/>
      <c r="M9" s="27"/>
      <c r="N9" s="27"/>
      <c r="O9" s="27"/>
      <c r="P9" s="27"/>
      <c r="Q9" s="27"/>
      <c r="R9" s="27"/>
      <c r="S9" s="27"/>
      <c r="T9" s="27"/>
      <c r="U9" s="27"/>
      <c r="V9" s="27"/>
      <c r="W9" s="27"/>
    </row>
    <row r="10" spans="1:23" x14ac:dyDescent="0.2">
      <c r="W10" s="11" t="s">
        <v>19</v>
      </c>
    </row>
    <row r="11" spans="1:23" x14ac:dyDescent="0.2">
      <c r="A11" s="35" t="s">
        <v>1</v>
      </c>
      <c r="B11" s="35" t="s">
        <v>2</v>
      </c>
      <c r="C11" s="30" t="s">
        <v>35</v>
      </c>
      <c r="D11" s="31"/>
      <c r="E11" s="32"/>
      <c r="F11" s="30" t="s">
        <v>36</v>
      </c>
      <c r="G11" s="31"/>
      <c r="H11" s="32"/>
      <c r="I11" s="30" t="s">
        <v>56</v>
      </c>
      <c r="J11" s="31"/>
      <c r="K11" s="32"/>
      <c r="L11" s="30" t="s">
        <v>57</v>
      </c>
      <c r="M11" s="31"/>
      <c r="N11" s="32"/>
      <c r="O11" s="30" t="s">
        <v>58</v>
      </c>
      <c r="P11" s="31"/>
      <c r="Q11" s="32"/>
      <c r="R11" s="30" t="s">
        <v>59</v>
      </c>
      <c r="S11" s="31"/>
      <c r="T11" s="32"/>
      <c r="U11" s="30" t="s">
        <v>60</v>
      </c>
      <c r="V11" s="31"/>
      <c r="W11" s="32"/>
    </row>
    <row r="12" spans="1:23" ht="27.75" customHeight="1" x14ac:dyDescent="0.2">
      <c r="A12" s="35"/>
      <c r="B12" s="35"/>
      <c r="C12" s="22" t="s">
        <v>3</v>
      </c>
      <c r="D12" s="22" t="s">
        <v>52</v>
      </c>
      <c r="E12" s="22" t="s">
        <v>37</v>
      </c>
      <c r="F12" s="22" t="s">
        <v>3</v>
      </c>
      <c r="G12" s="22" t="s">
        <v>52</v>
      </c>
      <c r="H12" s="22" t="s">
        <v>37</v>
      </c>
      <c r="I12" s="22" t="s">
        <v>3</v>
      </c>
      <c r="J12" s="22" t="s">
        <v>52</v>
      </c>
      <c r="K12" s="22" t="s">
        <v>37</v>
      </c>
      <c r="L12" s="1" t="s">
        <v>3</v>
      </c>
      <c r="M12" s="22" t="s">
        <v>30</v>
      </c>
      <c r="N12" s="1" t="s">
        <v>0</v>
      </c>
      <c r="O12" s="1" t="s">
        <v>3</v>
      </c>
      <c r="P12" s="22" t="s">
        <v>30</v>
      </c>
      <c r="Q12" s="1" t="s">
        <v>0</v>
      </c>
      <c r="R12" s="1" t="s">
        <v>3</v>
      </c>
      <c r="S12" s="22" t="s">
        <v>30</v>
      </c>
      <c r="T12" s="1" t="s">
        <v>0</v>
      </c>
      <c r="U12" s="1" t="s">
        <v>3</v>
      </c>
      <c r="V12" s="22" t="s">
        <v>30</v>
      </c>
      <c r="W12" s="1" t="s">
        <v>0</v>
      </c>
    </row>
    <row r="13" spans="1:23" x14ac:dyDescent="0.2">
      <c r="A13" s="2">
        <v>1</v>
      </c>
      <c r="B13" s="2">
        <v>2</v>
      </c>
      <c r="C13" s="2">
        <v>6</v>
      </c>
      <c r="D13" s="2">
        <v>7</v>
      </c>
      <c r="E13" s="2">
        <v>8</v>
      </c>
      <c r="F13" s="2">
        <v>6</v>
      </c>
      <c r="G13" s="2">
        <v>7</v>
      </c>
      <c r="H13" s="2">
        <v>8</v>
      </c>
      <c r="I13" s="2">
        <v>6</v>
      </c>
      <c r="J13" s="2">
        <v>7</v>
      </c>
      <c r="K13" s="2">
        <v>8</v>
      </c>
      <c r="L13" s="2">
        <v>6</v>
      </c>
      <c r="M13" s="2">
        <v>7</v>
      </c>
      <c r="N13" s="2">
        <v>8</v>
      </c>
      <c r="O13" s="2">
        <v>6</v>
      </c>
      <c r="P13" s="2">
        <v>7</v>
      </c>
      <c r="Q13" s="2">
        <v>8</v>
      </c>
      <c r="R13" s="2">
        <v>6</v>
      </c>
      <c r="S13" s="2">
        <v>7</v>
      </c>
      <c r="T13" s="2">
        <v>8</v>
      </c>
      <c r="U13" s="2">
        <v>6</v>
      </c>
      <c r="V13" s="2">
        <v>7</v>
      </c>
      <c r="W13" s="2">
        <v>8</v>
      </c>
    </row>
    <row r="14" spans="1:23" ht="38.25" x14ac:dyDescent="0.2">
      <c r="A14" s="4">
        <v>1</v>
      </c>
      <c r="B14" s="19" t="s">
        <v>51</v>
      </c>
      <c r="C14" s="18">
        <f>C16+C24</f>
        <v>20863139.199999999</v>
      </c>
      <c r="D14" s="18"/>
      <c r="E14" s="18">
        <f>E16+E24</f>
        <v>20863139.199999999</v>
      </c>
      <c r="F14" s="18">
        <f>F16+F24</f>
        <v>31313027</v>
      </c>
      <c r="G14" s="18"/>
      <c r="H14" s="18">
        <f>H16+H24</f>
        <v>31313027</v>
      </c>
      <c r="I14" s="18">
        <f>I16+I24</f>
        <v>26797135.399999999</v>
      </c>
      <c r="J14" s="18"/>
      <c r="K14" s="18">
        <f>K16+K24</f>
        <v>26797135.399999999</v>
      </c>
      <c r="L14" s="18">
        <f>L16+L24</f>
        <v>29446193.5</v>
      </c>
      <c r="M14" s="18"/>
      <c r="N14" s="18">
        <f>N16+N24</f>
        <v>29446193.5</v>
      </c>
      <c r="O14" s="18">
        <f>O16+O24</f>
        <v>31601190.399999999</v>
      </c>
      <c r="P14" s="18"/>
      <c r="Q14" s="18">
        <f>Q16+Q24</f>
        <v>31601190.399999999</v>
      </c>
      <c r="R14" s="18">
        <f>R16+R24</f>
        <v>33634849.100000001</v>
      </c>
      <c r="S14" s="18"/>
      <c r="T14" s="18">
        <f>T16+T24</f>
        <v>33634849.100000001</v>
      </c>
      <c r="U14" s="18">
        <f>U16+U24</f>
        <v>34814513.200000003</v>
      </c>
      <c r="V14" s="18"/>
      <c r="W14" s="18">
        <f>W16+W24</f>
        <v>34814513.200000003</v>
      </c>
    </row>
    <row r="15" spans="1:23" x14ac:dyDescent="0.2">
      <c r="A15" s="4"/>
      <c r="B15" s="5" t="s">
        <v>4</v>
      </c>
      <c r="C15" s="13"/>
      <c r="D15" s="13"/>
      <c r="E15" s="13"/>
      <c r="F15" s="13"/>
      <c r="G15" s="13"/>
      <c r="H15" s="13"/>
      <c r="I15" s="13"/>
      <c r="J15" s="13"/>
      <c r="K15" s="13"/>
      <c r="L15" s="13"/>
      <c r="M15" s="13"/>
      <c r="N15" s="13"/>
      <c r="O15" s="13"/>
      <c r="P15" s="13"/>
      <c r="Q15" s="13"/>
      <c r="R15" s="13"/>
      <c r="S15" s="13"/>
      <c r="T15" s="13"/>
      <c r="U15" s="13"/>
      <c r="V15" s="13"/>
      <c r="W15" s="13"/>
    </row>
    <row r="16" spans="1:23" x14ac:dyDescent="0.2">
      <c r="A16" s="4" t="s">
        <v>5</v>
      </c>
      <c r="B16" s="5" t="s">
        <v>38</v>
      </c>
      <c r="C16" s="20">
        <f>C17</f>
        <v>20863139.199999999</v>
      </c>
      <c r="D16" s="20"/>
      <c r="E16" s="20">
        <f>E17</f>
        <v>20863139.199999999</v>
      </c>
      <c r="F16" s="20">
        <f>F17</f>
        <v>31313027</v>
      </c>
      <c r="G16" s="20"/>
      <c r="H16" s="20">
        <f>H17</f>
        <v>31313027</v>
      </c>
      <c r="I16" s="20">
        <f>I17</f>
        <v>26797135.399999999</v>
      </c>
      <c r="J16" s="20"/>
      <c r="K16" s="20">
        <f>K17</f>
        <v>26797135.399999999</v>
      </c>
      <c r="L16" s="20">
        <f>L17</f>
        <v>29446193.5</v>
      </c>
      <c r="M16" s="20"/>
      <c r="N16" s="20">
        <f>N17</f>
        <v>29446193.5</v>
      </c>
      <c r="O16" s="20">
        <f>O17</f>
        <v>31601190.399999999</v>
      </c>
      <c r="P16" s="20"/>
      <c r="Q16" s="20">
        <f>Q17</f>
        <v>31601190.399999999</v>
      </c>
      <c r="R16" s="20">
        <f>R17</f>
        <v>33634849.100000001</v>
      </c>
      <c r="S16" s="20"/>
      <c r="T16" s="20">
        <f>T17</f>
        <v>33634849.100000001</v>
      </c>
      <c r="U16" s="20">
        <f>U17</f>
        <v>34814513.200000003</v>
      </c>
      <c r="V16" s="20"/>
      <c r="W16" s="20">
        <f>W17</f>
        <v>34814513.200000003</v>
      </c>
    </row>
    <row r="17" spans="1:23" ht="38.25" x14ac:dyDescent="0.2">
      <c r="A17" s="4"/>
      <c r="B17" s="5" t="s">
        <v>40</v>
      </c>
      <c r="C17" s="13">
        <f>C18</f>
        <v>20863139.199999999</v>
      </c>
      <c r="D17" s="13"/>
      <c r="E17" s="13">
        <f>E18</f>
        <v>20863139.199999999</v>
      </c>
      <c r="F17" s="13">
        <f>F18</f>
        <v>31313027</v>
      </c>
      <c r="G17" s="13"/>
      <c r="H17" s="13">
        <f>H18</f>
        <v>31313027</v>
      </c>
      <c r="I17" s="13">
        <f>I18</f>
        <v>26797135.399999999</v>
      </c>
      <c r="J17" s="13"/>
      <c r="K17" s="13">
        <f>K18</f>
        <v>26797135.399999999</v>
      </c>
      <c r="L17" s="13">
        <f>L18</f>
        <v>29446193.5</v>
      </c>
      <c r="M17" s="13"/>
      <c r="N17" s="13">
        <f>N18</f>
        <v>29446193.5</v>
      </c>
      <c r="O17" s="13">
        <f>O18</f>
        <v>31601190.399999999</v>
      </c>
      <c r="P17" s="13"/>
      <c r="Q17" s="13">
        <f>Q18</f>
        <v>31601190.399999999</v>
      </c>
      <c r="R17" s="13">
        <f>R18</f>
        <v>33634849.100000001</v>
      </c>
      <c r="S17" s="13"/>
      <c r="T17" s="13">
        <f>T18</f>
        <v>33634849.100000001</v>
      </c>
      <c r="U17" s="13">
        <f>U18</f>
        <v>34814513.200000003</v>
      </c>
      <c r="V17" s="13"/>
      <c r="W17" s="13">
        <f>W18</f>
        <v>34814513.200000003</v>
      </c>
    </row>
    <row r="18" spans="1:23" ht="51" customHeight="1" x14ac:dyDescent="0.2">
      <c r="A18" s="4"/>
      <c r="B18" s="7" t="s">
        <v>21</v>
      </c>
      <c r="C18" s="18">
        <v>20863139.199999999</v>
      </c>
      <c r="D18" s="18"/>
      <c r="E18" s="18">
        <f>C18</f>
        <v>20863139.199999999</v>
      </c>
      <c r="F18" s="18">
        <v>31313027</v>
      </c>
      <c r="G18" s="18"/>
      <c r="H18" s="18">
        <f>F18</f>
        <v>31313027</v>
      </c>
      <c r="I18" s="18">
        <v>26797135.399999999</v>
      </c>
      <c r="J18" s="18"/>
      <c r="K18" s="18">
        <f>I18</f>
        <v>26797135.399999999</v>
      </c>
      <c r="L18" s="18">
        <v>29446193.5</v>
      </c>
      <c r="M18" s="18"/>
      <c r="N18" s="18">
        <f>L18</f>
        <v>29446193.5</v>
      </c>
      <c r="O18" s="18">
        <v>31601190.399999999</v>
      </c>
      <c r="P18" s="18"/>
      <c r="Q18" s="18">
        <f>O18</f>
        <v>31601190.399999999</v>
      </c>
      <c r="R18" s="18">
        <v>33634849.100000001</v>
      </c>
      <c r="S18" s="18"/>
      <c r="T18" s="18">
        <f>R18</f>
        <v>33634849.100000001</v>
      </c>
      <c r="U18" s="18">
        <v>34814513.200000003</v>
      </c>
      <c r="V18" s="18"/>
      <c r="W18" s="18">
        <f>U18</f>
        <v>34814513.200000003</v>
      </c>
    </row>
    <row r="19" spans="1:23" ht="20.25" hidden="1" customHeight="1" x14ac:dyDescent="0.2">
      <c r="A19" s="4" t="s">
        <v>31</v>
      </c>
      <c r="B19" s="5"/>
      <c r="C19" s="13">
        <f>20130504.1</f>
        <v>20130504.100000001</v>
      </c>
      <c r="D19" s="13"/>
      <c r="E19" s="13">
        <f>C19</f>
        <v>20130504.100000001</v>
      </c>
      <c r="F19" s="13">
        <v>17282062.399999999</v>
      </c>
      <c r="G19" s="13"/>
      <c r="H19" s="13">
        <f>F19</f>
        <v>17282062.399999999</v>
      </c>
      <c r="I19" s="13">
        <v>41994432.899999999</v>
      </c>
      <c r="J19" s="13"/>
      <c r="K19" s="13">
        <f>I19</f>
        <v>41994432.899999999</v>
      </c>
      <c r="L19" s="13">
        <f>90213.8</f>
        <v>90213.8</v>
      </c>
      <c r="M19" s="13"/>
      <c r="N19" s="13">
        <f>L19</f>
        <v>90213.8</v>
      </c>
      <c r="O19" s="13">
        <f>90213.8</f>
        <v>90213.8</v>
      </c>
      <c r="P19" s="13"/>
      <c r="Q19" s="13">
        <f>O19</f>
        <v>90213.8</v>
      </c>
      <c r="R19" s="13">
        <f>90213.8</f>
        <v>90213.8</v>
      </c>
      <c r="S19" s="13"/>
      <c r="T19" s="13">
        <f>R19</f>
        <v>90213.8</v>
      </c>
      <c r="U19" s="13">
        <f>90213.8</f>
        <v>90213.8</v>
      </c>
      <c r="V19" s="13"/>
      <c r="W19" s="13">
        <f>U19</f>
        <v>90213.8</v>
      </c>
    </row>
    <row r="20" spans="1:23" ht="12.75" hidden="1" customHeight="1" x14ac:dyDescent="0.2">
      <c r="A20" s="4" t="s">
        <v>32</v>
      </c>
      <c r="B20" s="5"/>
      <c r="C20" s="13">
        <f>1654606552.9/1000</f>
        <v>1654606.6</v>
      </c>
      <c r="D20" s="13"/>
      <c r="E20" s="13">
        <f>C20</f>
        <v>1654606.6</v>
      </c>
      <c r="F20" s="13">
        <f>1499838134/1000</f>
        <v>1499838.1</v>
      </c>
      <c r="G20" s="13"/>
      <c r="H20" s="13">
        <f>F20</f>
        <v>1499838.1</v>
      </c>
      <c r="I20" s="13"/>
      <c r="J20" s="13"/>
      <c r="K20" s="13">
        <f>I20</f>
        <v>0</v>
      </c>
      <c r="L20" s="13"/>
      <c r="M20" s="13"/>
      <c r="N20" s="13">
        <f>L20</f>
        <v>0</v>
      </c>
      <c r="O20" s="13"/>
      <c r="P20" s="13"/>
      <c r="Q20" s="13">
        <f>O20</f>
        <v>0</v>
      </c>
      <c r="R20" s="13"/>
      <c r="S20" s="13"/>
      <c r="T20" s="13">
        <f>R20</f>
        <v>0</v>
      </c>
      <c r="U20" s="13"/>
      <c r="V20" s="13"/>
      <c r="W20" s="13">
        <f>U20</f>
        <v>0</v>
      </c>
    </row>
    <row r="21" spans="1:23" ht="62.25" hidden="1" customHeight="1" x14ac:dyDescent="0.2">
      <c r="A21" s="4"/>
      <c r="B21" s="5" t="s">
        <v>55</v>
      </c>
      <c r="C21" s="13">
        <f>9418177.6+943085.3</f>
        <v>10361262.9</v>
      </c>
      <c r="D21" s="13"/>
      <c r="E21" s="13"/>
      <c r="F21" s="13"/>
      <c r="G21" s="13"/>
      <c r="H21" s="13"/>
      <c r="I21" s="13"/>
      <c r="J21" s="13"/>
      <c r="K21" s="13"/>
      <c r="L21" s="13"/>
      <c r="M21" s="13"/>
      <c r="N21" s="13"/>
      <c r="O21" s="13"/>
      <c r="P21" s="13"/>
      <c r="Q21" s="13"/>
      <c r="R21" s="13"/>
      <c r="S21" s="13"/>
      <c r="T21" s="13"/>
      <c r="U21" s="13"/>
      <c r="V21" s="13"/>
      <c r="W21" s="13"/>
    </row>
    <row r="22" spans="1:23" ht="45" hidden="1" customHeight="1" x14ac:dyDescent="0.2">
      <c r="A22" s="4"/>
      <c r="B22" s="5" t="s">
        <v>54</v>
      </c>
      <c r="C22" s="13">
        <f>1436670.5+143860.4</f>
        <v>1580530.9</v>
      </c>
      <c r="D22" s="13"/>
      <c r="E22" s="13">
        <f>C22</f>
        <v>1580530.9</v>
      </c>
      <c r="F22" s="13"/>
      <c r="G22" s="13"/>
      <c r="H22" s="13">
        <f>F22</f>
        <v>0</v>
      </c>
      <c r="I22" s="13"/>
      <c r="J22" s="13"/>
      <c r="K22" s="13">
        <f>I22</f>
        <v>0</v>
      </c>
      <c r="L22" s="13"/>
      <c r="M22" s="13"/>
      <c r="N22" s="13">
        <f>L22</f>
        <v>0</v>
      </c>
      <c r="O22" s="13"/>
      <c r="P22" s="13"/>
      <c r="Q22" s="13">
        <f>O22</f>
        <v>0</v>
      </c>
      <c r="R22" s="13"/>
      <c r="S22" s="13"/>
      <c r="T22" s="13">
        <f>R22</f>
        <v>0</v>
      </c>
      <c r="U22" s="13"/>
      <c r="V22" s="13"/>
      <c r="W22" s="13">
        <f>U22</f>
        <v>0</v>
      </c>
    </row>
    <row r="23" spans="1:23" hidden="1" x14ac:dyDescent="0.2">
      <c r="A23" s="4" t="s">
        <v>33</v>
      </c>
      <c r="B23" s="5"/>
      <c r="C23" s="13"/>
      <c r="D23" s="13"/>
      <c r="E23" s="13">
        <f>C23</f>
        <v>0</v>
      </c>
      <c r="F23" s="13"/>
      <c r="G23" s="13"/>
      <c r="H23" s="13">
        <f>F23</f>
        <v>0</v>
      </c>
      <c r="I23" s="13"/>
      <c r="J23" s="13"/>
      <c r="K23" s="13">
        <f>I23</f>
        <v>0</v>
      </c>
      <c r="L23" s="13"/>
      <c r="M23" s="13"/>
      <c r="N23" s="13">
        <f>L23</f>
        <v>0</v>
      </c>
      <c r="O23" s="13"/>
      <c r="P23" s="13"/>
      <c r="Q23" s="13">
        <f>O23</f>
        <v>0</v>
      </c>
      <c r="R23" s="13"/>
      <c r="S23" s="13"/>
      <c r="T23" s="13">
        <f>R23</f>
        <v>0</v>
      </c>
      <c r="U23" s="13"/>
      <c r="V23" s="13"/>
      <c r="W23" s="13">
        <f>U23</f>
        <v>0</v>
      </c>
    </row>
    <row r="24" spans="1:23" x14ac:dyDescent="0.2">
      <c r="A24" s="4" t="s">
        <v>7</v>
      </c>
      <c r="B24" s="5" t="s">
        <v>39</v>
      </c>
      <c r="C24" s="13"/>
      <c r="D24" s="13"/>
      <c r="E24" s="13"/>
      <c r="F24" s="13"/>
      <c r="G24" s="13"/>
      <c r="H24" s="13"/>
      <c r="I24" s="13"/>
      <c r="J24" s="13"/>
      <c r="K24" s="13"/>
      <c r="L24" s="13"/>
      <c r="M24" s="13"/>
      <c r="N24" s="13"/>
      <c r="O24" s="13"/>
      <c r="P24" s="13"/>
      <c r="Q24" s="13"/>
      <c r="R24" s="13"/>
      <c r="S24" s="13"/>
      <c r="T24" s="13"/>
      <c r="U24" s="13"/>
      <c r="V24" s="13"/>
      <c r="W24" s="13"/>
    </row>
    <row r="25" spans="1:23" ht="38.25" x14ac:dyDescent="0.2">
      <c r="A25" s="4"/>
      <c r="B25" s="5" t="s">
        <v>40</v>
      </c>
      <c r="C25" s="13"/>
      <c r="D25" s="13"/>
      <c r="E25" s="13"/>
      <c r="F25" s="13"/>
      <c r="G25" s="13"/>
      <c r="H25" s="13"/>
      <c r="I25" s="13"/>
      <c r="J25" s="13"/>
      <c r="K25" s="13"/>
      <c r="L25" s="13"/>
      <c r="M25" s="13"/>
      <c r="N25" s="13"/>
      <c r="O25" s="13"/>
      <c r="P25" s="13"/>
      <c r="Q25" s="13"/>
      <c r="R25" s="13"/>
      <c r="S25" s="13"/>
      <c r="T25" s="13"/>
      <c r="U25" s="13"/>
      <c r="V25" s="13"/>
      <c r="W25" s="13"/>
    </row>
    <row r="26" spans="1:23" x14ac:dyDescent="0.2">
      <c r="A26" s="4"/>
      <c r="B26" s="7" t="s">
        <v>21</v>
      </c>
      <c r="C26" s="18"/>
      <c r="D26" s="18"/>
      <c r="E26" s="18"/>
      <c r="F26" s="18"/>
      <c r="G26" s="18"/>
      <c r="H26" s="18"/>
      <c r="I26" s="18"/>
      <c r="J26" s="18"/>
      <c r="K26" s="18"/>
      <c r="L26" s="18"/>
      <c r="M26" s="18"/>
      <c r="N26" s="18"/>
      <c r="O26" s="18"/>
      <c r="P26" s="18"/>
      <c r="Q26" s="18"/>
      <c r="R26" s="18"/>
      <c r="S26" s="18"/>
      <c r="T26" s="18"/>
      <c r="U26" s="18"/>
      <c r="V26" s="18"/>
      <c r="W26" s="18"/>
    </row>
    <row r="27" spans="1:23" ht="38.25" x14ac:dyDescent="0.2">
      <c r="A27" s="4" t="s">
        <v>8</v>
      </c>
      <c r="B27" s="19" t="s">
        <v>41</v>
      </c>
      <c r="C27" s="18">
        <v>0</v>
      </c>
      <c r="D27" s="18"/>
      <c r="E27" s="18">
        <f>C27</f>
        <v>0</v>
      </c>
      <c r="F27" s="18">
        <v>0</v>
      </c>
      <c r="G27" s="18"/>
      <c r="H27" s="18">
        <f>F27</f>
        <v>0</v>
      </c>
      <c r="I27" s="18">
        <v>0</v>
      </c>
      <c r="J27" s="18"/>
      <c r="K27" s="18">
        <f>I27</f>
        <v>0</v>
      </c>
      <c r="L27" s="18">
        <v>0</v>
      </c>
      <c r="M27" s="18"/>
      <c r="N27" s="18">
        <f>L27</f>
        <v>0</v>
      </c>
      <c r="O27" s="18">
        <v>0</v>
      </c>
      <c r="P27" s="18"/>
      <c r="Q27" s="18">
        <f>O27</f>
        <v>0</v>
      </c>
      <c r="R27" s="18">
        <v>0</v>
      </c>
      <c r="S27" s="18"/>
      <c r="T27" s="18">
        <f>R27</f>
        <v>0</v>
      </c>
      <c r="U27" s="18">
        <v>0</v>
      </c>
      <c r="V27" s="18"/>
      <c r="W27" s="18">
        <f>U27</f>
        <v>0</v>
      </c>
    </row>
    <row r="28" spans="1:23" x14ac:dyDescent="0.2">
      <c r="A28" s="4"/>
      <c r="B28" s="5" t="s">
        <v>4</v>
      </c>
      <c r="C28" s="13"/>
      <c r="D28" s="13"/>
      <c r="E28" s="13"/>
      <c r="F28" s="13"/>
      <c r="G28" s="13"/>
      <c r="H28" s="13"/>
      <c r="I28" s="13"/>
      <c r="J28" s="13"/>
      <c r="K28" s="13"/>
      <c r="L28" s="13"/>
      <c r="M28" s="13"/>
      <c r="N28" s="13"/>
      <c r="O28" s="13"/>
      <c r="P28" s="13"/>
      <c r="Q28" s="13"/>
      <c r="R28" s="13"/>
      <c r="S28" s="13"/>
      <c r="T28" s="13"/>
      <c r="U28" s="13"/>
      <c r="V28" s="13"/>
      <c r="W28" s="13"/>
    </row>
    <row r="29" spans="1:23" x14ac:dyDescent="0.2">
      <c r="A29" s="4" t="s">
        <v>9</v>
      </c>
      <c r="B29" s="5" t="s">
        <v>42</v>
      </c>
      <c r="C29" s="13"/>
      <c r="D29" s="13"/>
      <c r="E29" s="13"/>
      <c r="F29" s="13"/>
      <c r="G29" s="13"/>
      <c r="H29" s="13"/>
      <c r="I29" s="13"/>
      <c r="J29" s="13"/>
      <c r="K29" s="13"/>
      <c r="L29" s="13"/>
      <c r="M29" s="13"/>
      <c r="N29" s="13"/>
      <c r="O29" s="13"/>
      <c r="P29" s="13"/>
      <c r="Q29" s="13"/>
      <c r="R29" s="13"/>
      <c r="S29" s="13"/>
      <c r="T29" s="13"/>
      <c r="U29" s="13"/>
      <c r="V29" s="13"/>
      <c r="W29" s="13"/>
    </row>
    <row r="30" spans="1:23" x14ac:dyDescent="0.2">
      <c r="A30" s="4"/>
      <c r="B30" s="5" t="s">
        <v>43</v>
      </c>
      <c r="C30" s="13"/>
      <c r="D30" s="13"/>
      <c r="E30" s="13"/>
      <c r="F30" s="13"/>
      <c r="G30" s="13"/>
      <c r="H30" s="13"/>
      <c r="I30" s="13"/>
      <c r="J30" s="13"/>
      <c r="K30" s="13"/>
      <c r="L30" s="13"/>
      <c r="M30" s="13"/>
      <c r="N30" s="13"/>
      <c r="O30" s="13"/>
      <c r="P30" s="13"/>
      <c r="Q30" s="13"/>
      <c r="R30" s="13"/>
      <c r="S30" s="13"/>
      <c r="T30" s="13"/>
      <c r="U30" s="13"/>
      <c r="V30" s="13"/>
      <c r="W30" s="13"/>
    </row>
    <row r="31" spans="1:23" x14ac:dyDescent="0.2">
      <c r="A31" s="4"/>
      <c r="B31" s="5" t="s">
        <v>6</v>
      </c>
      <c r="C31" s="13"/>
      <c r="D31" s="13"/>
      <c r="E31" s="13"/>
      <c r="F31" s="13"/>
      <c r="G31" s="13"/>
      <c r="H31" s="13"/>
      <c r="I31" s="13"/>
      <c r="J31" s="13"/>
      <c r="K31" s="13"/>
      <c r="L31" s="13"/>
      <c r="M31" s="13"/>
      <c r="N31" s="13"/>
      <c r="O31" s="13"/>
      <c r="P31" s="13"/>
      <c r="Q31" s="13"/>
      <c r="R31" s="13"/>
      <c r="S31" s="13"/>
      <c r="T31" s="13"/>
      <c r="U31" s="13"/>
      <c r="V31" s="13"/>
      <c r="W31" s="13"/>
    </row>
    <row r="32" spans="1:23" x14ac:dyDescent="0.2">
      <c r="A32" s="4" t="s">
        <v>10</v>
      </c>
      <c r="B32" s="5" t="s">
        <v>44</v>
      </c>
      <c r="C32" s="13"/>
      <c r="D32" s="13"/>
      <c r="E32" s="13"/>
      <c r="F32" s="13"/>
      <c r="G32" s="13"/>
      <c r="H32" s="13"/>
      <c r="I32" s="13"/>
      <c r="J32" s="13"/>
      <c r="K32" s="13"/>
      <c r="L32" s="13"/>
      <c r="M32" s="13"/>
      <c r="N32" s="13"/>
      <c r="O32" s="13"/>
      <c r="P32" s="13"/>
      <c r="Q32" s="13"/>
      <c r="R32" s="13"/>
      <c r="S32" s="13"/>
      <c r="T32" s="13"/>
      <c r="U32" s="13"/>
      <c r="V32" s="13"/>
      <c r="W32" s="13"/>
    </row>
    <row r="33" spans="1:23" x14ac:dyDescent="0.2">
      <c r="A33" s="4"/>
      <c r="B33" s="5" t="s">
        <v>43</v>
      </c>
      <c r="C33" s="13"/>
      <c r="D33" s="13"/>
      <c r="E33" s="13"/>
      <c r="F33" s="13"/>
      <c r="G33" s="13"/>
      <c r="H33" s="13"/>
      <c r="I33" s="13"/>
      <c r="J33" s="13"/>
      <c r="K33" s="13"/>
      <c r="L33" s="13"/>
      <c r="M33" s="13"/>
      <c r="N33" s="13"/>
      <c r="O33" s="13"/>
      <c r="P33" s="13"/>
      <c r="Q33" s="13"/>
      <c r="R33" s="13"/>
      <c r="S33" s="13"/>
      <c r="T33" s="13"/>
      <c r="U33" s="13"/>
      <c r="V33" s="13"/>
      <c r="W33" s="13"/>
    </row>
    <row r="34" spans="1:23" x14ac:dyDescent="0.2">
      <c r="A34" s="4"/>
      <c r="B34" s="5" t="s">
        <v>6</v>
      </c>
      <c r="C34" s="13"/>
      <c r="D34" s="13"/>
      <c r="E34" s="13"/>
      <c r="F34" s="13"/>
      <c r="G34" s="13"/>
      <c r="H34" s="13"/>
      <c r="I34" s="13"/>
      <c r="J34" s="13"/>
      <c r="K34" s="13"/>
      <c r="L34" s="13"/>
      <c r="M34" s="13"/>
      <c r="N34" s="13"/>
      <c r="O34" s="13"/>
      <c r="P34" s="13"/>
      <c r="Q34" s="13"/>
      <c r="R34" s="13"/>
      <c r="S34" s="13"/>
      <c r="T34" s="13"/>
      <c r="U34" s="13"/>
      <c r="V34" s="13"/>
      <c r="W34" s="13"/>
    </row>
    <row r="35" spans="1:23" ht="78.75" customHeight="1" x14ac:dyDescent="0.2">
      <c r="A35" s="4" t="s">
        <v>11</v>
      </c>
      <c r="B35" s="19" t="s">
        <v>45</v>
      </c>
      <c r="C35" s="18">
        <f>C36</f>
        <v>11955807.800000001</v>
      </c>
      <c r="D35" s="18"/>
      <c r="E35" s="18">
        <f>C35</f>
        <v>11955807.800000001</v>
      </c>
      <c r="F35" s="18">
        <f>F36</f>
        <v>11955807.800000001</v>
      </c>
      <c r="G35" s="18"/>
      <c r="H35" s="18">
        <f>F35</f>
        <v>11955807.800000001</v>
      </c>
      <c r="I35" s="18">
        <f>I36</f>
        <v>11955807.800000001</v>
      </c>
      <c r="J35" s="18"/>
      <c r="K35" s="18">
        <f>I35</f>
        <v>11955807.800000001</v>
      </c>
      <c r="L35" s="18">
        <f>L36</f>
        <v>11955807.800000001</v>
      </c>
      <c r="M35" s="18"/>
      <c r="N35" s="18">
        <f>L35</f>
        <v>11955807.800000001</v>
      </c>
      <c r="O35" s="18">
        <f>O36</f>
        <v>11955807.800000001</v>
      </c>
      <c r="P35" s="18"/>
      <c r="Q35" s="18">
        <f>O35</f>
        <v>11955807.800000001</v>
      </c>
      <c r="R35" s="18">
        <f>R36</f>
        <v>11955807.800000001</v>
      </c>
      <c r="S35" s="18"/>
      <c r="T35" s="18">
        <f>R35</f>
        <v>11955807.800000001</v>
      </c>
      <c r="U35" s="18">
        <f>U36</f>
        <v>11955807.800000001</v>
      </c>
      <c r="V35" s="18"/>
      <c r="W35" s="18">
        <f>U35</f>
        <v>11955807.800000001</v>
      </c>
    </row>
    <row r="36" spans="1:23" ht="48" customHeight="1" x14ac:dyDescent="0.2">
      <c r="A36" s="4"/>
      <c r="B36" s="5" t="s">
        <v>40</v>
      </c>
      <c r="C36" s="18">
        <v>11955807.800000001</v>
      </c>
      <c r="D36" s="18"/>
      <c r="E36" s="18">
        <v>11955807.800000001</v>
      </c>
      <c r="F36" s="18">
        <v>11955807.800000001</v>
      </c>
      <c r="G36" s="18"/>
      <c r="H36" s="18">
        <v>11955807.800000001</v>
      </c>
      <c r="I36" s="18">
        <v>11955807.800000001</v>
      </c>
      <c r="J36" s="18"/>
      <c r="K36" s="18">
        <v>11955807.800000001</v>
      </c>
      <c r="L36" s="18">
        <v>11955807.800000001</v>
      </c>
      <c r="M36" s="18"/>
      <c r="N36" s="18">
        <v>11955807.800000001</v>
      </c>
      <c r="O36" s="18">
        <v>11955807.800000001</v>
      </c>
      <c r="P36" s="18"/>
      <c r="Q36" s="18">
        <v>11955807.800000001</v>
      </c>
      <c r="R36" s="18">
        <v>11955807.800000001</v>
      </c>
      <c r="S36" s="18"/>
      <c r="T36" s="18">
        <v>11955807.800000001</v>
      </c>
      <c r="U36" s="18">
        <v>11955807.800000001</v>
      </c>
      <c r="V36" s="18"/>
      <c r="W36" s="18">
        <v>11626243.1</v>
      </c>
    </row>
    <row r="37" spans="1:23" x14ac:dyDescent="0.2">
      <c r="A37" s="4"/>
      <c r="B37" s="7" t="s">
        <v>21</v>
      </c>
      <c r="C37" s="13"/>
      <c r="D37" s="13"/>
      <c r="E37" s="13"/>
      <c r="F37" s="13"/>
      <c r="G37" s="13"/>
      <c r="H37" s="13"/>
      <c r="I37" s="13"/>
      <c r="J37" s="13"/>
      <c r="K37" s="13"/>
      <c r="L37" s="13"/>
      <c r="M37" s="13"/>
      <c r="N37" s="13"/>
      <c r="O37" s="13"/>
      <c r="P37" s="13"/>
      <c r="Q37" s="13"/>
      <c r="R37" s="13"/>
      <c r="S37" s="13"/>
      <c r="T37" s="13"/>
      <c r="U37" s="13"/>
      <c r="V37" s="13"/>
      <c r="W37" s="13"/>
    </row>
    <row r="38" spans="1:23" ht="53.25" customHeight="1" x14ac:dyDescent="0.2">
      <c r="A38" s="4" t="s">
        <v>12</v>
      </c>
      <c r="B38" s="19" t="s">
        <v>46</v>
      </c>
      <c r="C38" s="18">
        <v>0</v>
      </c>
      <c r="D38" s="18"/>
      <c r="E38" s="18">
        <f>C38</f>
        <v>0</v>
      </c>
      <c r="F38" s="18">
        <v>0</v>
      </c>
      <c r="G38" s="18"/>
      <c r="H38" s="18">
        <f>F38</f>
        <v>0</v>
      </c>
      <c r="I38" s="18">
        <v>0</v>
      </c>
      <c r="J38" s="18"/>
      <c r="K38" s="18">
        <f>I38</f>
        <v>0</v>
      </c>
      <c r="L38" s="18">
        <v>0</v>
      </c>
      <c r="M38" s="18"/>
      <c r="N38" s="18">
        <f>L38</f>
        <v>0</v>
      </c>
      <c r="O38" s="18">
        <v>0</v>
      </c>
      <c r="P38" s="18"/>
      <c r="Q38" s="18">
        <f>O38</f>
        <v>0</v>
      </c>
      <c r="R38" s="18">
        <v>0</v>
      </c>
      <c r="S38" s="18"/>
      <c r="T38" s="18">
        <f>R38</f>
        <v>0</v>
      </c>
      <c r="U38" s="18">
        <v>0</v>
      </c>
      <c r="V38" s="18"/>
      <c r="W38" s="18">
        <f>U38</f>
        <v>0</v>
      </c>
    </row>
    <row r="39" spans="1:23" x14ac:dyDescent="0.2">
      <c r="A39" s="4"/>
      <c r="B39" s="5" t="s">
        <v>43</v>
      </c>
      <c r="C39" s="13"/>
      <c r="D39" s="13"/>
      <c r="E39" s="13"/>
      <c r="F39" s="13"/>
      <c r="G39" s="13"/>
      <c r="H39" s="13"/>
      <c r="I39" s="13"/>
      <c r="J39" s="13"/>
      <c r="K39" s="13"/>
      <c r="L39" s="13"/>
      <c r="M39" s="13"/>
      <c r="N39" s="13"/>
      <c r="O39" s="13"/>
      <c r="P39" s="13"/>
      <c r="Q39" s="13"/>
      <c r="R39" s="13"/>
      <c r="S39" s="13"/>
      <c r="T39" s="13"/>
      <c r="U39" s="13"/>
      <c r="V39" s="13"/>
      <c r="W39" s="13"/>
    </row>
    <row r="40" spans="1:23" x14ac:dyDescent="0.2">
      <c r="A40" s="4"/>
      <c r="B40" s="5" t="s">
        <v>6</v>
      </c>
      <c r="C40" s="13"/>
      <c r="D40" s="13"/>
      <c r="E40" s="13"/>
      <c r="F40" s="13"/>
      <c r="G40" s="13"/>
      <c r="H40" s="13"/>
      <c r="I40" s="13"/>
      <c r="J40" s="13"/>
      <c r="K40" s="13"/>
      <c r="L40" s="13"/>
      <c r="M40" s="13"/>
      <c r="N40" s="13"/>
      <c r="O40" s="13"/>
      <c r="P40" s="13"/>
      <c r="Q40" s="13"/>
      <c r="R40" s="13"/>
      <c r="S40" s="13"/>
      <c r="T40" s="13"/>
      <c r="U40" s="13"/>
      <c r="V40" s="13"/>
      <c r="W40" s="13"/>
    </row>
    <row r="41" spans="1:23" ht="61.5" customHeight="1" x14ac:dyDescent="0.2">
      <c r="A41" s="4" t="s">
        <v>13</v>
      </c>
      <c r="B41" s="19" t="s">
        <v>47</v>
      </c>
      <c r="C41" s="18">
        <f>C14-C27-C35-C38</f>
        <v>8907331.4000000004</v>
      </c>
      <c r="D41" s="18"/>
      <c r="E41" s="18">
        <f>E14-E27-E35-E38</f>
        <v>8907331.4000000004</v>
      </c>
      <c r="F41" s="18">
        <f>F14-F27-F35-F38</f>
        <v>19357219.199999999</v>
      </c>
      <c r="G41" s="18"/>
      <c r="H41" s="18">
        <f>H14-H27-H35-H38</f>
        <v>19357219.199999999</v>
      </c>
      <c r="I41" s="18">
        <f>I14-I27-I35-I38</f>
        <v>14841327.6</v>
      </c>
      <c r="J41" s="18"/>
      <c r="K41" s="18">
        <f>K14-K27-K35-K38</f>
        <v>14841327.6</v>
      </c>
      <c r="L41" s="18">
        <f>L14-L27-L35-L38</f>
        <v>17490385.699999999</v>
      </c>
      <c r="M41" s="18"/>
      <c r="N41" s="18">
        <f>N14-N27-N35-N38</f>
        <v>17490385.699999999</v>
      </c>
      <c r="O41" s="18">
        <f>O14-O27-O35-O38</f>
        <v>19645382.600000001</v>
      </c>
      <c r="P41" s="18"/>
      <c r="Q41" s="18">
        <f>Q14-Q27-Q35-Q38</f>
        <v>19645382.600000001</v>
      </c>
      <c r="R41" s="18">
        <f>R14-R27-R35-R38</f>
        <v>21679041.300000001</v>
      </c>
      <c r="S41" s="18"/>
      <c r="T41" s="18">
        <f>T14-T27-T35-T38</f>
        <v>21679041.300000001</v>
      </c>
      <c r="U41" s="18">
        <f>U14-U27-U35-U38</f>
        <v>22858705.399999999</v>
      </c>
      <c r="V41" s="18"/>
      <c r="W41" s="18">
        <f>W14-W27-W35-W38</f>
        <v>22858705.399999999</v>
      </c>
    </row>
    <row r="42" spans="1:23" ht="51" x14ac:dyDescent="0.2">
      <c r="A42" s="4" t="s">
        <v>14</v>
      </c>
      <c r="B42" s="5" t="s">
        <v>48</v>
      </c>
      <c r="C42" s="13"/>
      <c r="D42" s="13"/>
      <c r="E42" s="13"/>
      <c r="F42" s="13"/>
      <c r="G42" s="13"/>
      <c r="H42" s="13"/>
      <c r="I42" s="13"/>
      <c r="J42" s="13"/>
      <c r="K42" s="13"/>
      <c r="L42" s="13"/>
      <c r="M42" s="13"/>
      <c r="N42" s="13"/>
      <c r="O42" s="13"/>
      <c r="P42" s="13"/>
      <c r="Q42" s="13"/>
      <c r="R42" s="13"/>
      <c r="S42" s="13"/>
      <c r="T42" s="13"/>
      <c r="U42" s="13"/>
      <c r="V42" s="13"/>
      <c r="W42" s="13"/>
    </row>
    <row r="43" spans="1:23" x14ac:dyDescent="0.2">
      <c r="A43" s="4"/>
      <c r="B43" s="5" t="s">
        <v>15</v>
      </c>
      <c r="C43" s="13"/>
      <c r="D43" s="13"/>
      <c r="E43" s="13"/>
      <c r="F43" s="13"/>
      <c r="G43" s="13"/>
      <c r="H43" s="13"/>
      <c r="I43" s="13"/>
      <c r="J43" s="13"/>
      <c r="K43" s="13"/>
      <c r="L43" s="13"/>
      <c r="M43" s="13"/>
      <c r="N43" s="13"/>
      <c r="O43" s="13"/>
      <c r="P43" s="13"/>
      <c r="Q43" s="13"/>
      <c r="R43" s="13"/>
      <c r="S43" s="13"/>
      <c r="T43" s="13"/>
      <c r="U43" s="13"/>
      <c r="V43" s="13"/>
      <c r="W43" s="13"/>
    </row>
    <row r="44" spans="1:23" ht="25.5" x14ac:dyDescent="0.2">
      <c r="A44" s="4" t="s">
        <v>16</v>
      </c>
      <c r="B44" s="5" t="s">
        <v>49</v>
      </c>
      <c r="C44" s="13"/>
      <c r="D44" s="13"/>
      <c r="E44" s="13"/>
      <c r="F44" s="13"/>
      <c r="G44" s="13"/>
      <c r="H44" s="13"/>
      <c r="I44" s="13"/>
      <c r="J44" s="13"/>
      <c r="K44" s="13"/>
      <c r="L44" s="13"/>
      <c r="M44" s="13"/>
      <c r="N44" s="13"/>
      <c r="O44" s="13"/>
      <c r="P44" s="13"/>
      <c r="Q44" s="13"/>
      <c r="R44" s="13"/>
      <c r="S44" s="13"/>
      <c r="T44" s="13"/>
      <c r="U44" s="13"/>
      <c r="V44" s="13"/>
      <c r="W44" s="13"/>
    </row>
    <row r="45" spans="1:23" ht="38.25" x14ac:dyDescent="0.2">
      <c r="A45" s="4"/>
      <c r="B45" s="5" t="s">
        <v>40</v>
      </c>
      <c r="C45" s="13"/>
      <c r="D45" s="13"/>
      <c r="E45" s="13"/>
      <c r="F45" s="13"/>
      <c r="G45" s="13"/>
      <c r="H45" s="13"/>
      <c r="I45" s="13"/>
      <c r="J45" s="13"/>
      <c r="K45" s="13"/>
      <c r="L45" s="13"/>
      <c r="M45" s="13"/>
      <c r="N45" s="13"/>
      <c r="O45" s="13"/>
      <c r="P45" s="13"/>
      <c r="Q45" s="13"/>
      <c r="R45" s="13"/>
      <c r="S45" s="13"/>
      <c r="T45" s="13"/>
      <c r="U45" s="13"/>
      <c r="V45" s="13"/>
      <c r="W45" s="13"/>
    </row>
    <row r="46" spans="1:23" x14ac:dyDescent="0.2">
      <c r="A46" s="4"/>
      <c r="B46" s="5" t="s">
        <v>6</v>
      </c>
      <c r="C46" s="13"/>
      <c r="D46" s="13"/>
      <c r="E46" s="13"/>
      <c r="F46" s="13"/>
      <c r="G46" s="13"/>
      <c r="H46" s="13"/>
      <c r="I46" s="13"/>
      <c r="J46" s="13"/>
      <c r="K46" s="13"/>
      <c r="L46" s="13"/>
      <c r="M46" s="13"/>
      <c r="N46" s="13"/>
      <c r="O46" s="13"/>
      <c r="P46" s="13"/>
      <c r="Q46" s="13"/>
      <c r="R46" s="13"/>
      <c r="S46" s="13"/>
      <c r="T46" s="13"/>
      <c r="U46" s="13"/>
      <c r="V46" s="13"/>
      <c r="W46" s="13"/>
    </row>
    <row r="47" spans="1:23" ht="25.5" x14ac:dyDescent="0.2">
      <c r="A47" s="4" t="s">
        <v>17</v>
      </c>
      <c r="B47" s="5" t="s">
        <v>50</v>
      </c>
      <c r="C47" s="13"/>
      <c r="D47" s="13"/>
      <c r="E47" s="13"/>
      <c r="F47" s="13"/>
      <c r="G47" s="13"/>
      <c r="H47" s="13"/>
      <c r="I47" s="13"/>
      <c r="J47" s="13"/>
      <c r="K47" s="13"/>
      <c r="L47" s="13"/>
      <c r="M47" s="13"/>
      <c r="N47" s="13"/>
      <c r="O47" s="13"/>
      <c r="P47" s="13"/>
      <c r="Q47" s="13"/>
      <c r="R47" s="13"/>
      <c r="S47" s="13"/>
      <c r="T47" s="13"/>
      <c r="U47" s="13"/>
      <c r="V47" s="13"/>
      <c r="W47" s="13"/>
    </row>
    <row r="48" spans="1:23" x14ac:dyDescent="0.2">
      <c r="A48" s="4"/>
      <c r="B48" s="5" t="s">
        <v>43</v>
      </c>
      <c r="C48" s="13"/>
      <c r="D48" s="13"/>
      <c r="E48" s="13"/>
      <c r="F48" s="13"/>
      <c r="G48" s="13"/>
      <c r="H48" s="13"/>
      <c r="I48" s="13"/>
      <c r="J48" s="13"/>
      <c r="K48" s="13"/>
      <c r="L48" s="13"/>
      <c r="M48" s="13"/>
      <c r="N48" s="13"/>
      <c r="O48" s="13"/>
      <c r="P48" s="13"/>
      <c r="Q48" s="13"/>
      <c r="R48" s="13"/>
      <c r="S48" s="13"/>
      <c r="T48" s="13"/>
      <c r="U48" s="13"/>
      <c r="V48" s="13"/>
      <c r="W48" s="13"/>
    </row>
    <row r="49" spans="1:23" x14ac:dyDescent="0.2">
      <c r="A49" s="4"/>
      <c r="B49" s="5" t="s">
        <v>6</v>
      </c>
      <c r="C49" s="13"/>
      <c r="D49" s="13"/>
      <c r="E49" s="13"/>
      <c r="F49" s="13"/>
      <c r="G49" s="13"/>
      <c r="H49" s="13"/>
      <c r="I49" s="13"/>
      <c r="J49" s="13"/>
      <c r="K49" s="13"/>
      <c r="L49" s="13"/>
      <c r="M49" s="13"/>
      <c r="N49" s="13"/>
      <c r="O49" s="13"/>
      <c r="P49" s="13"/>
      <c r="Q49" s="13"/>
      <c r="R49" s="13"/>
      <c r="S49" s="13"/>
      <c r="T49" s="13"/>
      <c r="U49" s="13"/>
      <c r="V49" s="13"/>
      <c r="W49" s="13"/>
    </row>
    <row r="50" spans="1:23" ht="62.25" hidden="1" customHeight="1" x14ac:dyDescent="0.2">
      <c r="A50" s="34"/>
      <c r="B50" s="34"/>
      <c r="C50" s="34"/>
      <c r="D50" s="34"/>
      <c r="E50" s="34"/>
      <c r="F50" s="34"/>
      <c r="G50" s="34"/>
      <c r="H50" s="34"/>
      <c r="I50" s="34"/>
      <c r="J50" s="34"/>
      <c r="K50" s="34"/>
    </row>
    <row r="51" spans="1:23" ht="69.75" hidden="1" customHeight="1" x14ac:dyDescent="0.2">
      <c r="A51" s="28"/>
      <c r="B51" s="28"/>
      <c r="C51" s="28"/>
      <c r="D51" s="28"/>
      <c r="E51" s="28"/>
      <c r="F51" s="28"/>
      <c r="G51" s="28"/>
      <c r="H51" s="28"/>
      <c r="I51" s="28"/>
      <c r="J51" s="28"/>
      <c r="K51" s="28"/>
      <c r="L51" s="28"/>
      <c r="M51" s="28"/>
      <c r="N51" s="28"/>
      <c r="O51" s="28"/>
      <c r="P51" s="28"/>
      <c r="Q51" s="28"/>
      <c r="R51" s="28"/>
      <c r="S51" s="28"/>
      <c r="T51" s="28"/>
      <c r="U51" s="28"/>
      <c r="V51" s="28"/>
      <c r="W51" s="28"/>
    </row>
    <row r="52" spans="1:23" ht="49.5" customHeight="1" x14ac:dyDescent="0.2">
      <c r="A52" s="29" t="s">
        <v>61</v>
      </c>
      <c r="B52" s="29"/>
      <c r="C52" s="29"/>
      <c r="D52" s="29"/>
      <c r="E52" s="29"/>
      <c r="F52" s="29"/>
      <c r="G52" s="29"/>
      <c r="H52" s="29"/>
      <c r="I52" s="29"/>
      <c r="J52" s="29"/>
      <c r="K52" s="29"/>
      <c r="L52" s="29"/>
      <c r="M52" s="29"/>
      <c r="N52" s="29"/>
      <c r="O52" s="29"/>
      <c r="P52" s="29"/>
      <c r="Q52" s="29"/>
      <c r="R52" s="29"/>
      <c r="S52" s="29"/>
      <c r="T52" s="29"/>
      <c r="U52" s="29"/>
      <c r="V52" s="29"/>
      <c r="W52" s="29"/>
    </row>
    <row r="53" spans="1:23" ht="45" customHeight="1" x14ac:dyDescent="0.2">
      <c r="A53" s="29" t="s">
        <v>64</v>
      </c>
      <c r="B53" s="29"/>
      <c r="C53" s="29"/>
      <c r="D53" s="29"/>
      <c r="E53" s="29"/>
      <c r="F53" s="29"/>
      <c r="G53" s="29"/>
      <c r="H53" s="29"/>
      <c r="I53" s="29"/>
      <c r="J53" s="29"/>
      <c r="K53" s="29"/>
      <c r="L53" s="29"/>
      <c r="M53" s="29"/>
      <c r="N53" s="29"/>
      <c r="O53" s="29"/>
      <c r="P53" s="29"/>
      <c r="Q53" s="29"/>
      <c r="R53" s="29"/>
      <c r="S53" s="29"/>
      <c r="T53" s="29"/>
      <c r="U53" s="29"/>
      <c r="V53" s="29"/>
      <c r="W53" s="29"/>
    </row>
    <row r="54" spans="1:23" ht="37.5" customHeight="1" x14ac:dyDescent="0.25">
      <c r="A54" s="23" t="s">
        <v>65</v>
      </c>
      <c r="B54" s="12"/>
      <c r="C54" s="12"/>
      <c r="D54" s="14"/>
      <c r="E54" s="14"/>
    </row>
    <row r="55" spans="1:23" ht="27.75" customHeight="1" x14ac:dyDescent="0.25">
      <c r="A55" s="23" t="s">
        <v>20</v>
      </c>
      <c r="B55" s="12"/>
      <c r="C55" s="15"/>
      <c r="D55" s="15"/>
      <c r="E55" s="15"/>
      <c r="F55" s="24" t="s">
        <v>62</v>
      </c>
    </row>
    <row r="56" spans="1:23" s="10" customFormat="1" x14ac:dyDescent="0.2">
      <c r="A56" s="9"/>
      <c r="B56" s="9"/>
      <c r="C56" s="16" t="s">
        <v>28</v>
      </c>
      <c r="E56" s="14"/>
      <c r="F56" s="16" t="s">
        <v>29</v>
      </c>
    </row>
    <row r="57" spans="1:23" s="10" customFormat="1" x14ac:dyDescent="0.2">
      <c r="E57" s="14"/>
    </row>
    <row r="58" spans="1:23" ht="24.75" customHeight="1" x14ac:dyDescent="0.25">
      <c r="A58" s="17" t="s">
        <v>63</v>
      </c>
      <c r="B58" s="25"/>
    </row>
    <row r="59" spans="1:23" x14ac:dyDescent="0.2">
      <c r="A59" s="3"/>
    </row>
    <row r="60" spans="1:23" x14ac:dyDescent="0.2">
      <c r="A60" s="3"/>
    </row>
    <row r="61" spans="1:23" x14ac:dyDescent="0.2">
      <c r="A61" s="3"/>
    </row>
    <row r="62" spans="1:23" x14ac:dyDescent="0.2">
      <c r="A62" s="3"/>
    </row>
    <row r="63" spans="1:23" x14ac:dyDescent="0.2">
      <c r="A63" s="3"/>
    </row>
    <row r="64" spans="1:23" x14ac:dyDescent="0.2">
      <c r="A64" s="3"/>
    </row>
    <row r="65" spans="1:1" x14ac:dyDescent="0.2">
      <c r="A65" s="3"/>
    </row>
    <row r="66" spans="1:1" x14ac:dyDescent="0.2">
      <c r="A66" s="3"/>
    </row>
    <row r="67" spans="1:1" x14ac:dyDescent="0.2">
      <c r="A67" s="3"/>
    </row>
    <row r="68" spans="1:1" x14ac:dyDescent="0.2">
      <c r="A68" s="3"/>
    </row>
    <row r="69" spans="1:1" x14ac:dyDescent="0.2">
      <c r="A69" s="3"/>
    </row>
    <row r="70" spans="1:1" x14ac:dyDescent="0.2">
      <c r="A70" s="3"/>
    </row>
    <row r="71" spans="1:1" x14ac:dyDescent="0.2">
      <c r="A71" s="3"/>
    </row>
    <row r="72" spans="1:1" x14ac:dyDescent="0.2">
      <c r="A72" s="3"/>
    </row>
    <row r="73" spans="1:1" x14ac:dyDescent="0.2">
      <c r="A73" s="3"/>
    </row>
    <row r="74" spans="1:1" x14ac:dyDescent="0.2">
      <c r="A74" s="3"/>
    </row>
    <row r="75" spans="1:1" x14ac:dyDescent="0.2">
      <c r="A75" s="3"/>
    </row>
    <row r="76" spans="1:1" x14ac:dyDescent="0.2">
      <c r="A76" s="3"/>
    </row>
    <row r="77" spans="1:1" x14ac:dyDescent="0.2">
      <c r="A77" s="3"/>
    </row>
    <row r="78" spans="1:1" x14ac:dyDescent="0.2">
      <c r="A78" s="3"/>
    </row>
    <row r="79" spans="1:1" x14ac:dyDescent="0.2">
      <c r="A79" s="3"/>
    </row>
    <row r="80" spans="1:1"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row r="102" spans="1:1" x14ac:dyDescent="0.2">
      <c r="A102" s="3"/>
    </row>
  </sheetData>
  <mergeCells count="20">
    <mergeCell ref="T2:W2"/>
    <mergeCell ref="A50:K50"/>
    <mergeCell ref="A11:A12"/>
    <mergeCell ref="B11:B12"/>
    <mergeCell ref="C11:E11"/>
    <mergeCell ref="F11:H11"/>
    <mergeCell ref="A3:W3"/>
    <mergeCell ref="A4:W4"/>
    <mergeCell ref="A6:W6"/>
    <mergeCell ref="A7:W7"/>
    <mergeCell ref="A8:W8"/>
    <mergeCell ref="A9:W9"/>
    <mergeCell ref="A51:W51"/>
    <mergeCell ref="A52:W52"/>
    <mergeCell ref="A53:W53"/>
    <mergeCell ref="O11:Q11"/>
    <mergeCell ref="R11:T11"/>
    <mergeCell ref="U11:W11"/>
    <mergeCell ref="I11:K11"/>
    <mergeCell ref="L11:N11"/>
  </mergeCells>
  <printOptions horizontalCentered="1"/>
  <pageMargins left="0.19685039370078741" right="0.19685039370078741" top="0.11811023622047245" bottom="0.19685039370078741" header="7.874015748031496E-2" footer="0"/>
  <pageSetup paperSize="9"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финрозрах.Голова ПДФО</vt:lpstr>
      <vt:lpstr>'финрозрах.Голова ПДФО'!Область_друку</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Printed>2020-03-07T10:17:01Z</cp:lastPrinted>
  <dcterms:created xsi:type="dcterms:W3CDTF">2008-01-15T15:32:01Z</dcterms:created>
  <dcterms:modified xsi:type="dcterms:W3CDTF">2020-03-11T10:17:55Z</dcterms:modified>
</cp:coreProperties>
</file>