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Лугова Н Д\Мои документы\1_2_Anual_report ДБУ\2019\оф пакет\"/>
    </mc:Choice>
  </mc:AlternateContent>
  <bookViews>
    <workbookView xWindow="0" yWindow="0" windowWidth="28800" windowHeight="11775"/>
  </bookViews>
  <sheets>
    <sheet name="виконання 2019" sheetId="2" r:id="rId1"/>
  </sheets>
  <definedNames>
    <definedName name="_xlnm.Print_Titles" localSheetId="0">'виконання 2019'!$2:$2</definedName>
    <definedName name="_xlnm.Print_Area" localSheetId="0">'виконання 2019'!$B$1:$Q$67</definedName>
  </definedNames>
  <calcPr calcId="162913"/>
</workbook>
</file>

<file path=xl/calcChain.xml><?xml version="1.0" encoding="utf-8"?>
<calcChain xmlns="http://schemas.openxmlformats.org/spreadsheetml/2006/main">
  <c r="Q55" i="2" l="1"/>
  <c r="O55" i="2"/>
  <c r="P42" i="2" l="1"/>
  <c r="P41" i="2"/>
  <c r="N55" i="2" l="1"/>
</calcChain>
</file>

<file path=xl/sharedStrings.xml><?xml version="1.0" encoding="utf-8"?>
<sst xmlns="http://schemas.openxmlformats.org/spreadsheetml/2006/main" count="252" uniqueCount="173">
  <si>
    <t>Назва кредитора та інвестиційного проекту, 
що реалізується за рахунок кредиту (позики)</t>
  </si>
  <si>
    <t xml:space="preserve">Назва валюти, в якій залучається кредит (позика) </t>
  </si>
  <si>
    <r>
      <t xml:space="preserve">Загальний обсяг кредиту (позики) 
</t>
    </r>
    <r>
      <rPr>
        <i/>
        <sz val="12"/>
        <rFont val="Times New Roman"/>
        <family val="1"/>
        <charset val="204"/>
      </rPr>
      <t>(тис. одиниць)</t>
    </r>
  </si>
  <si>
    <t>Найменування згідно з програмною класифікацією 
видатків та кредитування державного бюджету</t>
  </si>
  <si>
    <t>дол. США</t>
  </si>
  <si>
    <t>Підвищення надійності постачання електроенергії в Україні</t>
  </si>
  <si>
    <t>Впровадження Програми реформування та розвитку енергетичного сектора</t>
  </si>
  <si>
    <t>Проект "Поліпшення охорони здоров`я на службі у людей"</t>
  </si>
  <si>
    <t>Поліпшення охорони здоров`я на службі у людей</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</si>
  <si>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</si>
  <si>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Проект "Модернізація системи соціальної підтримки населення України"</t>
  </si>
  <si>
    <t>Модернізація системи соціальної підтримки населення України</t>
  </si>
  <si>
    <t>Проект розвитку міської інфраструктури - 2</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</si>
  <si>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</si>
  <si>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відновлення сходу України</t>
  </si>
  <si>
    <t>Розвиток автомагістралей та реформа дорожнього сектору</t>
  </si>
  <si>
    <t xml:space="preserve">Проект розвитку дорожньої галузі </t>
  </si>
  <si>
    <t xml:space="preserve">Проект "Реабілітація гідроелектростанцій" </t>
  </si>
  <si>
    <t>євро</t>
  </si>
  <si>
    <t xml:space="preserve">Реконструкція, капітальний ремонт та технічне переоснащення магістрального газопроводу Уренгой-Помари-Ужгород </t>
  </si>
  <si>
    <t>Будівництво ПЛ 750 кВ Рівненська АЕС - Київська</t>
  </si>
  <si>
    <t>Проект "Будівництво повітряної лінії 750 кВ Запорізька АЕС - Каховська"</t>
  </si>
  <si>
    <t>Будівництво повітряної лінії 750 кВ Запорізька - Каховська</t>
  </si>
  <si>
    <t>Проект "Завершення будівництва метрополітену у м. Дніпропетровську"</t>
  </si>
  <si>
    <t>Подовження третьої лінії метрополітену у м. Харкові</t>
  </si>
  <si>
    <t xml:space="preserve">Проект "Реконструкція, капітальний ремонт та технічне переоснащення магістрального газопроводу Уренгой-Помари-Ужгород" </t>
  </si>
  <si>
    <t>Програма розвитку муніципальної інфраструктури</t>
  </si>
  <si>
    <t>Розвиток міського пасажирського транспорту в містах України</t>
  </si>
  <si>
    <t>Модернізація української залізниці</t>
  </si>
  <si>
    <t>Незв'язаний фінансовий кредит  - Проект "Реконструкція трансформаторних підстанцій східної частини України"</t>
  </si>
  <si>
    <t>Реконструкція трансформаторних підстанцій східної частини України</t>
  </si>
  <si>
    <t>Відновлення Сходу України</t>
  </si>
  <si>
    <t>Проект реабілітації гідроелектростанцій</t>
  </si>
  <si>
    <t xml:space="preserve">Реконструкція гідроелектростанцій ПАТ "Укргідроенерго" </t>
  </si>
  <si>
    <t>Проект з передачі електроенергії</t>
  </si>
  <si>
    <t>Проект "Будівництво високовольтної повітряної лінії 750 кВ Рівненська АЕС - Київська"</t>
  </si>
  <si>
    <t>Проект "Підвищення ефективності передачі електроенергії (Модернізація підстанцій)"</t>
  </si>
  <si>
    <t>Підвищення ефективності передачі електроенергії (Модернізація підстанцій)</t>
  </si>
  <si>
    <t>Вища освіта України</t>
  </si>
  <si>
    <t>Вища освіта. Енергоефективність та сталий розвиток</t>
  </si>
  <si>
    <t>Реалізація надзвичайної  кредитної  програми для України</t>
  </si>
  <si>
    <t>Субвенція з державного бюджету місцевим бюджетам для реалізації проектів в рамках Надзвичайної кредитної програми для відновлення України</t>
  </si>
  <si>
    <t>Проет "Основний кредит для МСП та установ з середньою капіталізацією - Україна (АРЕХ)"</t>
  </si>
  <si>
    <t xml:space="preserve">Фінансування проектів розвитку за рахунок коштів, залучених державою </t>
  </si>
  <si>
    <t>Cубвенція з державного бюджету міському бюджету міста Дніпропетровська на завершення будівництва метрополітену у м. Дніпропетровську</t>
  </si>
  <si>
    <t xml:space="preserve">В С Ь О Г О </t>
  </si>
  <si>
    <t xml:space="preserve">Назва валюти, в якій залучено кредит (позика) </t>
  </si>
  <si>
    <t>японська єна</t>
  </si>
  <si>
    <t xml:space="preserve">Другий проект з передачі електроенергії </t>
  </si>
  <si>
    <t xml:space="preserve">Проект "Будівництво повітряної лінії 750 кВ Запорізька АЕС - Каховська" </t>
  </si>
  <si>
    <t xml:space="preserve">Проект "Підвищення ефективності передачі електроенергії (модернізація підстанцій)" </t>
  </si>
  <si>
    <t xml:space="preserve">Незв'язаний фінансовий кредит  - Проект "Реконструкція трансформаторних підстанцій східної частини України" </t>
  </si>
  <si>
    <t xml:space="preserve">Проект "Вища освіта України" </t>
  </si>
  <si>
    <t xml:space="preserve">Проект "Поліпшення охорони здоров`я на службі у людей" </t>
  </si>
  <si>
    <t xml:space="preserve">Проект "Модернізація системи соціальної підтримки населення України" </t>
  </si>
  <si>
    <t xml:space="preserve">Проект "Підвищення енергоефективності в секторі централізованого теплопостачання України" </t>
  </si>
  <si>
    <t xml:space="preserve">Проект "Розвиток системи водопостачання та водовідведення в м. Миколаїв" </t>
  </si>
  <si>
    <t xml:space="preserve">Проект муніципального водного господарства м. Чернівці, стадія І  </t>
  </si>
  <si>
    <t xml:space="preserve">Проект "Розвиток міського пасажирського транспорту в містах України" </t>
  </si>
  <si>
    <t xml:space="preserve">"Проект модернізації української залізниці" </t>
  </si>
  <si>
    <t xml:space="preserve">Другий проект покращення автомобільних доріг та безпеки руху </t>
  </si>
  <si>
    <t xml:space="preserve">Проект "Основний кредит для аграрної галузі - Україна" </t>
  </si>
  <si>
    <t xml:space="preserve">Проект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 </t>
  </si>
  <si>
    <t>Незв'язаний фінансовий кредит                                                 (напрямок "Комунальна інфраструктура")</t>
  </si>
  <si>
    <t>Назва інвестиційного проекту, 
що реалізується за рахунок кредиту (позики)</t>
  </si>
  <si>
    <t>Кредитор</t>
  </si>
  <si>
    <t>Код бюджетної програми, за якою відображається реалізація проекту</t>
  </si>
  <si>
    <t>Примітка: ЄБРР - Європейський банк реконструкції та розвитку</t>
  </si>
  <si>
    <t>ЄБРР</t>
  </si>
  <si>
    <t xml:space="preserve">                                        ЄІБ </t>
  </si>
  <si>
    <t xml:space="preserve">МБРР </t>
  </si>
  <si>
    <t>ЄІБ</t>
  </si>
  <si>
    <t>КфВ</t>
  </si>
  <si>
    <t xml:space="preserve">КфВ </t>
  </si>
  <si>
    <t xml:space="preserve">                       НЕФКО </t>
  </si>
  <si>
    <t>МБРР</t>
  </si>
  <si>
    <t xml:space="preserve">МБРР   </t>
  </si>
  <si>
    <t xml:space="preserve">ЄІБ </t>
  </si>
  <si>
    <t xml:space="preserve">Джайка </t>
  </si>
  <si>
    <t xml:space="preserve">ЄБРР                       </t>
  </si>
  <si>
    <t xml:space="preserve">                                        ЄІБ</t>
  </si>
  <si>
    <t>Стан реалізації проекту</t>
  </si>
  <si>
    <t>Проект "Подовження третьої лінії метрополітену у м. Харкові"</t>
  </si>
  <si>
    <t>Безпека руху в містах України</t>
  </si>
  <si>
    <t>Проект "Підвищення безпеки автомобільних доріг в містах України"</t>
  </si>
  <si>
    <t>Проект з розбудови підрозділів охорони кордону</t>
  </si>
  <si>
    <t>Проект з будівництва, реконструкції та капітального ремонту автомобільних доріг західного регіону, для подальшого якісного поєднання їх з автомобільними дорогами Республіки Польща</t>
  </si>
  <si>
    <t>Уряд Республіки Польща</t>
  </si>
  <si>
    <t xml:space="preserve">Реалізація проекту з розбудови підрозділів охорони кордону </t>
  </si>
  <si>
    <t>Розбудова прикордонної дорожньої інфраструктури на українсько-польському кордоні</t>
  </si>
  <si>
    <t>Реалізація проекту з розбудови прикордонної дорожньої інфраструктури та облаштування пунктів пропуску</t>
  </si>
  <si>
    <t>Проект з розбудови прикордонної дорожньої інфраструктури на українсько-угорському державному кордоні</t>
  </si>
  <si>
    <t>Ексімбанк Угорщини</t>
  </si>
  <si>
    <t>Розбудова прикордонної дорожньої інфраструктури на українсько-угорському державному кордоні</t>
  </si>
  <si>
    <t>Створення єдиної системи авіаційної безпеки та цивільного захисту в Україні</t>
  </si>
  <si>
    <t>Уряд Французької Республіки</t>
  </si>
  <si>
    <t xml:space="preserve">Створення єдиної авіаційної системи безпеки та цивільного захисту </t>
  </si>
  <si>
    <t>Реалізація проекту з постачання питної води у м. Маріуполі</t>
  </si>
  <si>
    <t>Проект "Програма "Прискорення приватних інвестицій у сільське господарство України"</t>
  </si>
  <si>
    <t>Прискорення інвестицій у сільське господарство України</t>
  </si>
  <si>
    <t>Фактична вибірка коштів позик у 2019 році,                           тис. грн</t>
  </si>
  <si>
    <t>Обсяг залучення кредиту (позики)                  у 2019 році,                        тис. грн</t>
  </si>
  <si>
    <t>Вибірка коштів позики від початку реалізації проекту,                          тис. од. валюти</t>
  </si>
  <si>
    <t>Обсяг позики, необхідний для завершення реалізації проекту,                                 тис. од. валюти</t>
  </si>
  <si>
    <t>Ступінь готовності проекту на 01.01.2020 ,                   у відсотках</t>
  </si>
  <si>
    <t xml:space="preserve">Відсоток виконання у 2019 році                 </t>
  </si>
  <si>
    <t>13= к. 12/к.11*100</t>
  </si>
  <si>
    <t xml:space="preserve">Загальний обсяг кредиту (позики), тис. од. </t>
  </si>
  <si>
    <t xml:space="preserve">Другий проект розвитку міської інфраструктури (Проект розвитку міської інфраструктури - 2) </t>
  </si>
  <si>
    <t xml:space="preserve">                   ЄІБ - Європейський інвестиційний банк</t>
  </si>
  <si>
    <t xml:space="preserve">                   МБРР - Міжнародний банк реконструкції та розвитку</t>
  </si>
  <si>
    <t xml:space="preserve">                   КфВ - Кредитна установа для відбудови (Німеччина)</t>
  </si>
  <si>
    <t xml:space="preserve">                   НЕФКО - Північна екологічна фінансова корпорація</t>
  </si>
  <si>
    <t xml:space="preserve">                  Джайка - Японське агентство міжнародного співробітництва</t>
  </si>
  <si>
    <t xml:space="preserve">Проект "Завершення будівництва метрополітену у 
м. Дніпропетровську" </t>
  </si>
  <si>
    <t>Відбулося коригування проекту, Укрдержбуденкспертиза отримала висновок, який затверджений Дніпровською міською радою.Підрядкником завершуються роботи з підготовки території будівництва, виносу мереж.Будуються підхідні стволи, здійснюється проходка перегінних тунелів та вестибюлів станцій. Відповідно до укладених контрактів виконуються обслуговуючі процеси і заходи з нагляду за будівництвом.</t>
  </si>
  <si>
    <t xml:space="preserve">Триває двосторонній процес узгодження питання внесення з змін до  Додатку 1 до Договору, а саме : коригування видів робіт та об'єктів, подовження строків та термінів кредиту за кредитною лінією. </t>
  </si>
  <si>
    <t xml:space="preserve">Завершено розробку проєктно-кошторисної документації за об’єктами: капітальний ремонт автомобільної дороги Н-22 Устилуг – Луцьк – Рівне на ділянці  км 0+420 – км 13+420 та капітальний ремонт автомобільної дороги О-142001 (Т-14-20) Яворів – Грушів на ділянці               км 0+000 – км 19+500 </t>
  </si>
  <si>
    <t xml:space="preserve">Відремонтовано 196 км автомобільних доріг: М-06 Київ-Чоп (км 14 - км 128); М-07 Київ-Ковель (км 30 - км 64); H-01 Київ - Знам’янка  (км 14 - км 43); М-05 Київ - Одеса (км 17 - км 36).                                                                                                                                         Реалізуються такі контракти:                                                                                                                                                                                - утримання автомобільної дороги М-06  Київ - Чоп на основі кінцевих результатів (OPRC) на ділянці км 434+230 - км 621+500 (освоєно  75,70 % вартості контракту);                                                                                                                                                                 - реконструкція автомобільної дороги М-06 Київ-Чоп (обхід м. Житомир) (км 129+600 - км 151+730) (освоєно36,44 % вартості контракту);                                                                                                                                                                                                            - Капітальний ремонт автомобільної дороги М-01 Київ – Чернігів – Нові Яриловичі (км 18+730 - км 98+800) (освоєно 12,05 % вартості Контракту);                                                                                                                                                                                          -капітальний ремонт автомобільної дороги М-05 Київ-Одеса                        (км 17+740 - км 36+500 та км 42+000 - км 87+000) (освоєно 77,74 % вартості контракту).
</t>
  </si>
  <si>
    <t xml:space="preserve">В рамках реалізації Проекту виконуються такі контракти:                                                                                                                                                                            - капітальний ремонт та реконструкція автомобільної дороги М-03 Київ – Харків – Довжанський (км 335+104 –  км 356+200, км 356+200 – км 385+100, км 395+064 – км 420+050 (освоєно 26,36 % вартості контракту).                                                                                                 - контракт на виконання робіт з проектування, постачання та монтажу шести майданчиків зважування у русі на дорогах M-06 Київ – Чоп (км 24+100, км 54+285), M-03 Київ – Харків – Довжанський (км 81+000), M-01 Київ – Чернігів – Нові Яриловичі (км 43+250), M-05 Київ – Одеса (км 31+800), M-07 Київ – Ковель (км 63+000) навколо Києва та допоміжного офісу, який є пілотним проектом з впровадження системи зважування в русі WIM (освоєно 38,39 % вартості контракту). Pавершено роботи з влаштування WIM 1, WIM 2, WIM 3 та WIM 6 та облаштування Центру обробки даних.
</t>
  </si>
  <si>
    <t xml:space="preserve">В рамках Проекту виконуються контракти:                                                                                                                                                                         - капітальний ремонт автомобільної дороги М-03 Київ – Харків – Довжанський внаслідок припинення дії контракту на ділянках км 210+000 - км 220+782, км 228+000 – км 239+317; км 258+000 – км 275+000; км 282+000 – км 300+550, км 300+550 – км 323+000; км 329+050 – км 333+250;                                                                                                                            - продовжуються роботи з будівництва обходів трьох населених пунктів на автомобільній дорозі М-03 Київ – Харків – Довжанський на ділянці Лубни - Полтава:  село Покровська Багачка (км 220+782 – км 228+000), село Красногорівка  (км 275+000 – км 282+000)  і м. Полтава (км 333+800 – км 339+300);                                                                                                                            - виконуються роботи з покращення безпеки руху (реконструкція та капітальний ремонт) на автомобільній дорозі М-12 Стрий – Тернопіль – Кіровоград – Знам'янка (через м. Вінницю) на ділянці км 291+240 – км 332+052. 
</t>
  </si>
  <si>
    <t>В рамках реалізації Проекту укладено 23 контракти, з яких виконується 5. У 2020 році планується до підписання ще 10 нових контрактів.</t>
  </si>
  <si>
    <t xml:space="preserve">В рамках реалізації Проекту укладено 6 контрактів, з яких виконується 4. </t>
  </si>
  <si>
    <t>В рамках реалізації Проекту укладено 5 контрактів, з яких виконано 4.                                                                                                                    У 2020 році планується укладання 4 нових контрактів для реалізації додаткового компоненту Проекту (розпочато торги з визначення генпідрядників на реалізацію двох контрактів, здійснюється розроблення тендерної документації для проведення торгів та укладання двох контрактів).</t>
  </si>
  <si>
    <t xml:space="preserve">В рамках реалізації Проекту виконується 1 контракт.                                                                              У І кварталі 2020 року очікується підписання ще одного нового контракту. </t>
  </si>
  <si>
    <t xml:space="preserve">В рамках реалізації Проекту укладено 3 контракти. Здійснюється підготовка до підписання у І кварталі 2020 року ще одного нового контракту.  </t>
  </si>
  <si>
    <t>Укладено 59 контрактів на загальну суму 275,51 млн дол. США, з яких на кінець 2019 року заершено 23 контракти на суму 10,82 млн дол. США. В рамках Проекту здійснюється реконстукція споруд очистки стічних вод у чотирьох містах, переоснащення автоматизованих систем управління тепловими пунктами з використанням системи SCADA у трьох містах. Продовжуються роботи з переоснащення нансосних станцій водопроводу у трьох містах, заміни 115 км водопровідних та 20 км каналізаційних мереж. Закуплено нове лабораторне обладнання для визначення якості води для двох комунальних підприємств - учасників Проекту та 58 одиниць техніки.</t>
  </si>
  <si>
    <t>касові видатки здійснювалися в межах залишку коштів на рахунку ПАТ "Укрексімбанк" станом на 01.01.2020</t>
  </si>
  <si>
    <t xml:space="preserve">В рамках реалізації Проекту завершена розробка 103 комплектів проектної та тендерної документації, придбано 13 одиниць спеціальної пересувної моторної техніки, реконструйовано та модернізовано 32 котельні, збудовано 4 теплоелектростанції, реконструйовано 37 км теплових мереж, придбано та встановлено 788 приладів обліку та диспетчеризації системи SCADA та 263 індивідуальні теплові пункти для комунальних підприємств - учасників Проекту. </t>
  </si>
  <si>
    <t>Здійснено розробку системи ГІС та гідравлічного моделювання, придбано сервер та відповідне програмне забезпечення для системи ГІС. Здійснено закупівлю засувок, поставку лабораторного обладнання для технічного переоснащення лабораторії очисних споруд каналізації та лабораторії очисних споруд води. Закуплено водомірні лічильники. Закуплено та встановлено відео стіну та плотер. Придбано каналопромивочну машину з функцією всмоктування, цифровий акустичний локатор для пошуку складних витоків води. Завершено реконструкцію будівлі грабельної та прийомної камери очисних споруд каналізації. Розпочата реконструкція трьох самопливних каналізаційних колекторів.</t>
  </si>
  <si>
    <t>Здійснюється коригування зауважень ДП "Укрдержбудекспертиза" до поданої проектно-кошторисної документації.</t>
  </si>
  <si>
    <t>В рамках проекту затверджено 261 субпроект. За період 2017-2019 роки за 95 субпроектами здійснено оплату будівельних робіт та послуг з технічного нагляду. Станом на 01.01.2020 завершено будівництво за 29 субпроектами, за 66 субпроектами тривають будівельні роботи, за 12 субпроектами кінцеві бенефіціари готують платіжні документи для отримання попередньої оплати для початку будівельних робіт, за 24 супроектами документи за процедурами закупівель будівельних робіт та послуг знаходяться на погодженні в ЄІБ, за 84 субпроектами оголошено процедури закупівель робіт та послуг з технічного нагляду і за 46 субпроектами кінцеві бенефіціари розробляють тендерну документацію.</t>
  </si>
  <si>
    <t>Строк вибірки коштів позики за Проектом подовжено до 24.12.2022.  Схвалено до фінансування 25 субпроектів на загальну суму 87,9 млн євро, профінансовано 23 субпроекти на суму 70,8 млн євро.</t>
  </si>
  <si>
    <t xml:space="preserve">Строк вибірки коштів позики подовжено до 28.12.2023. Постановою КМУ від 10.07.2019 № 606 затверджено вимоги до банків-учасників Проекту, валютно-фінансові умови субфінансування та перелік документів, які банк повинен подати для участі у відборі банків-учасників Проекту. Оголошення для відбору банків-учасників Проекту опубліковано 03.09.2019 в газеті "Урядовий курєр" та на сайті АТ "Укрексімбанк". Вісім банків надали документи для участі у Проекті, триває опрацювання поданих документів. </t>
  </si>
  <si>
    <t>За результатами спільної роботи консультанта та ПрАТ «АК «Київводоканал» проведена робота з підготовки та погодження тендерної документаці. Проведено перший етап тендерної закупівлі - відбулося відкриття технічних пропозицій учасника. За результатами проведеної японським консультантом та ПрАТ «АК «Київводоканал» технічної оцінки отриманої пропозиції, претендент визнаний таким, що не відповідає критеріям оцінки. 
Наразі підготовлено зміни до тендерної документації та направлено на погодження до Японського агенства міжнародного співробітництва.</t>
  </si>
  <si>
    <t>Проект з розбудови прикордонної дорожньої інфраструктури та облаштування пунктів пропуску українсько-польського кордону</t>
  </si>
  <si>
    <t>Здійснюються заходи щодо укладання Угоди про застосування (кредитний договір, яким визначаються умови використання і погашення кредиту), Субкредитного договору і контрактів.</t>
  </si>
  <si>
    <t xml:space="preserve">Сформовано та затверджено перелік з 20 субпроектів на загальеу суму 370 млн євро. Затверджено 11 субпроектів з високим ступенем готовності вартістю близько 182 390,87 тис. євро. Тривають роботи з кінцевими бенефіціарами щодо доопрацювання документів, в тому числі планів закупівель та узгодження їх з ЄІБ.  </t>
  </si>
  <si>
    <t>0,00*</t>
  </si>
  <si>
    <t>*) підлягає детальній переоцінці новим виконавцем Проекту "Реконструкція, капітальний ремонт та технічне переоснащення магістрального газопроводу Уренгой-Помари-Ужгород" у звязку з його зміною.</t>
  </si>
  <si>
    <t>Виконано комплекс екологічних і соціальних заходів, які передбачені угодами з ЄБРР і ЄІБ,зокрема, таких, що є умовою першої вибірки кредитних коштів. Протягом 2018-2019 років АТ "Укртрансгаз" були проведені тендерні процедури щодо закурівлі матеріально-технічних ресірсів та будівельних робіт для реалізації Проекту. Разом з тим, за згодою міжнародних фінансових організацій тендерний комітет щодо закупівлі матеріально-технічних ресурсів та будівельних робіт для реалізації проекту в І півріччі 2019 року було зупинено на стадії укладання контрактів з огляду на невстановлений обсяг транзиту газу територією України споживачам Європи після 01.01.2020 року. Як наслідок, невизначені обєкти Проекту, які будуть задіяні в роботі. На виконання зобовязань України в рамках Енергетичного Співтовариства, відповідно до статті 27 Закону України "Про ринок природного газу" прийнято розпорядження КМУ від 24.12.2019 № 1401-р, яким з 01.01.2020 відповідальним виконавцем та бенефіціаром Проекту визначено ТОВ "Оператор газотранспортної системи України".</t>
  </si>
  <si>
    <t>Наприкінці 2018 року було ініційовано початок тендерної процедури на створення проектно-кошторисної документації на першому етапі Проекту. ЄІБ вважав за потрібне змінити умови тендеру так, щоб залучити єдину компанію-проектувальника для усіх університетів - учасників Проекту. На початку 2019 року ЄІБ залучив консультанта технічної допомоги Ramboll для подальшого супроводу Проекту, тому тендерну процедуру протягом 2019 року було реструктуризовано і запущено повторно.</t>
  </si>
  <si>
    <t xml:space="preserve">Кінцевими бенефіціарами (виконавчі комітети і комунальні підприємства міського електротранспорту) міст Львова, Сум та Чернігова завершена підготовка тендерних документів за підпроектами згідно з процедурами ЄІБ та підписання Угод про передачу коштів позики за цими ж підпроектами між Мінфіном, Мінінфраструктури, виконавчими комітетами і комунальними підприємствами міського електротранспорту. У вересні - листопаді 2019 року відбулося відкриття тендерних пропозицій за підпроектами  м. Луцька  на придбання тролейбусів  та м. Харкова на придбання вагонів метро для комунального підприємства "Харківський метрополітен" та тролейбусів для комунального підприємства "Тролейбусне депо № 3". </t>
  </si>
  <si>
    <t>На виконання умов Договору Державна прикордонна служба у 2019 році уклала 2 контракти на загальну суму 2 173,97 тис. євро, а також ініційовано питання щодо внесення змін до умов зазначеного Договору в частині продовження строків укладання контрактів.</t>
  </si>
  <si>
    <t xml:space="preserve">З 2018 року у рамках контракту з компанією Airbus Helicopters SAS  Україна отримала товарів і послуг на загальну суму 55026,8 тис. євро, в тому числі: 5 гелікоптерів вартістю 42 881,0 тис. євро, запчастин до них на суму 9 601,1 тис. євро, навчання на 2 544,7 тис. євро). </t>
  </si>
  <si>
    <t xml:space="preserve">В рамках реалізації Проекту здійснюються:
- модернізація  об’єктів сфери охорони здоров’я первинної, вторинної та третинної ланки у Вінницькій, Волинській, Дніпропетровській та Рівненській областях;
- придбання високотехнологічного обладнання та автомобілів швидкої допомоги для закладів охорони здоров’я вторинного та третинного рівнів;
- придбання медичного обладнання та меблів для закладів охорони здоров’я первинного рівня;
- придбання медичного обладнання та автомобілів для екстреної медичної допомоги;
- інформаційно-комунікаційні заходи з метою інформування населення щодо реформування системи охорони здоров'я.
</t>
  </si>
  <si>
    <t>Проект з постачання питної води у м. Маріуполі</t>
  </si>
  <si>
    <t xml:space="preserve">Українською і німецькою сторонами розглядалось питання реалізації близько 10 субпроектів відновлення та модернізації інфраструктури житлово-комунального господарства східної частини України, що були відібрані Мінрегіоном. У зв’язку із появою кредитних ресурсів ЄІБ з більш вигідними умовами запозичень, ініціатори зазначенихсубпроектів не підтвердили своєї зацікавленості у подальшій їх підготовці. Опрацьовується питання щодо визначення та узгодження з німецькою стороною альтернативних варіантів спрямування кредитних коштів за напрямком "Комунальна інфраструктура» (Мінфін неодноразово направляв пропозиції щодо розгляду субпроекту Милівської сільської ради «Будівництво каскаду сонячних електростанцій» під час формування нового переліку субпроектів за даним напрямом). 
 </t>
  </si>
  <si>
    <t>19.12.2019 Верховна Рада України ратифікувала Фінансову угоду між Україною та ЄІБ. Мінінфраструктури здійснює підготовку Операційного посібника Проекту.</t>
  </si>
  <si>
    <t>203 195,78**</t>
  </si>
  <si>
    <t>У 2019 році відбулося підписання Угоди про позику між Україною та МБРР (проект "Програма "Прискорення приватних інвестицій у сільське господарство"). Мінфіном здійснюються заходи щодо набуття Угодою про позику чинності. Такою умовою є розробка і затвердження наказом Мінфіну Операційного посібника для управління проектом "Програма "Прискорення приватних інвестицій у сільське господарство".</t>
  </si>
  <si>
    <t>**) cума, розподілена між банками - посередниками в межах траншу, здійсненого у 2019 році.</t>
  </si>
  <si>
    <t xml:space="preserve">Затверджено порядок та умови використання коштів позики (постанова КМУ від 08.05.2019 № 378). В рамках виконання Проекту19.09.2019 затверджено для реалізації 3 субпроекти (обєкти державної форми власності) загальною вартістю 75,5 млн грн, з них за рахунок коштів позики ЄІБ - 62,9 млн грн, співфінансування із загального фонду державного бюджету - 12,6 млн гривень. Продовжується робота з підписання Угод про передачу коштів позики для подальшої реалізації Проекту. </t>
  </si>
  <si>
    <t>Постановою КМУ від 11.09.2019 № 842 затверджено порядок використання коштів в рамках спільного з ЄБРР та ЄІБ проекту «Продовження третьої лінії метрополітену у м. Харкові» . Укладено Угоду про передачу коштівпозики між Мінфіном, Харківською міською радою та КП «Харківський метрополітен» від 27.09.2019 № 13010-05/153, яка регламентує передачу кредитних коштів ЄБРР для реалізації проекту «Подовження третьої лінії метрополітену у м. Харкові».                                                                                                                                                                                   Законом України від 5 грудня 2019 року № 346-IX ратифікована Фінансова угода між Україною та ЄІБ. З ЄБРР та ЄІБ узгоджена тендерна документація щодо ФІДІК-інженера, а також тендерна документація на перекваліфікацію компаній по будівництву. Згідно з планом виконання робіт наприкінці І кварталу 2020 року очікується укладання договору на ФІДІК-інженера, а на початку листопада 2020 року - укладання контракту на будівництво.</t>
  </si>
  <si>
    <t xml:space="preserve">Виконана значна аналітична та правова робота, спрямована на підтримку реформування та розвитку енергетичногоо сектора. Зокрема, доопрацьовані законопроекти "Про внесення змін до деяких законів у звязку з відокремленням діяльності з транспортування природного газу", "про засади державної політики забезпечення енергетичної безпеки". Забезпечена правова підтримка Міністерства енергетики та захисту довкілля в частині внесення змін до Договору про заснування Енергетичного співтовариства. Надано допомогу з підготовки Меморандуму порозуміння між Міненерго, ЄБРР та Секретаріатом Енергетичного співтовариства про співпрацю у створенні газової біржі в Україні як складової загально-енергетичної біржі, підготовлено проект Концепції комплексного впровадження "розумних мереж" в Україні до 2035 року. </t>
  </si>
  <si>
    <t>Стан реалізації проекту сповільнився у звязку із реорганізацією Державної фіскальної служби.</t>
  </si>
  <si>
    <t>Завершено поставки обладнання для гідроагрегатів ст. № 13, 14, 15, 16 Канівської ГЕС та № 2 Київської ГАЕС;
завершено монтажні роботи на гідроагрегаті ст. № 14 та 16 Канівської ГЕС та № 2 Київської ГАЕС;
01.10.2019 введено в промислову експлуатацію гідроагрегат ст. № 2 Київської ГАЕС, потужність якого після реконструкції зросла на 5,3 МВт.</t>
  </si>
  <si>
    <t>У лютому 2019 року відбулося відкриття виражень зацікавленості учасників конкурсного відбору. Тендерні пропозиції були отримані від шести компаній. 19.03.2019 сформований офіційний Short list визначених кондидатів та відправлено до ЄІБ на погодження. 02.12.2019 Тендерним комітетом АТ "Укрзалізниця" було затверджено RfP та надіслано компаніям, які увійшли до Short list. Фахівцями АТ "Укрзалізниця" спільно з компанією COWI у грудні 2019 року підготовлена тендерна документація для відбору підрядника на виконаннч робіт в рамках Фази І Проекту (Долинська-Миколаїв) і погоджена з ЄІБ.                                                                                                                              Власним коштом АТ "Укрзалізниця" виконувала землевпорядні роботи з оформлення/переоформлення вправовстановлюючих документів на земельні ділянки в Миколаївській області.</t>
  </si>
  <si>
    <t>Касові видатки у 2019 році, відповідно до звіту про виконання паспорту,               тис. грн</t>
  </si>
  <si>
    <t>Проект "Рефінансування енергоефективних інвестицій малих та середніх підприємств України через фінансовий сектор"</t>
  </si>
  <si>
    <t xml:space="preserve">На сьогодні здійснюється підготовка проектів угод щодо проекту «Рефінансування енергоефективності для українських малих та середніх підприємств через фінансовий сектор (Німецько-Український фонд – НУФ)». Очікується позиція німецької сторони стосовно пропозицій української сторони до проектів угод в рамках зазначеного проекту. Крім того, у з'язку із зміною статусу НУФ з німецькою стороною опрацьовується питання уточнення концепції проекту. </t>
  </si>
  <si>
    <t>Інформація про виконання інвестиційних проектів, що реалізуються із залученням державою кредитів (позик) від іноземних держав, іноземних фінансових установ і міжнародних фінансових організацій за 2019 рік</t>
  </si>
  <si>
    <t xml:space="preserve">Міністр                                                                                                                                                                                                                                                   </t>
  </si>
  <si>
    <r>
      <t xml:space="preserve">Проект "Будівництво </t>
    </r>
    <r>
      <rPr>
        <i/>
        <sz val="14"/>
        <rFont val="Times New Roman"/>
        <family val="1"/>
        <charset val="204"/>
      </rPr>
      <t>високовольтної</t>
    </r>
    <r>
      <rPr>
        <i/>
        <sz val="14"/>
        <color indexed="17"/>
        <rFont val="Times New Roman"/>
        <family val="1"/>
        <charset val="204"/>
      </rPr>
      <t xml:space="preserve"> </t>
    </r>
    <r>
      <rPr>
        <i/>
        <sz val="14"/>
        <color indexed="8"/>
        <rFont val="Times New Roman"/>
        <family val="1"/>
        <charset val="204"/>
      </rPr>
      <t xml:space="preserve">повітряної лінії 750 кВ Рівненська АЕС - Київська" </t>
    </r>
  </si>
  <si>
    <r>
      <t>Проект "Програма розвитку муніципальної інфраструктури</t>
    </r>
    <r>
      <rPr>
        <i/>
        <sz val="14"/>
        <color indexed="10"/>
        <rFont val="Times New Roman"/>
        <family val="1"/>
        <charset val="204"/>
      </rPr>
      <t xml:space="preserve"> </t>
    </r>
    <r>
      <rPr>
        <i/>
        <sz val="14"/>
        <rFont val="Times New Roman"/>
        <family val="1"/>
        <charset val="204"/>
      </rPr>
      <t xml:space="preserve">України" </t>
    </r>
  </si>
  <si>
    <r>
      <t xml:space="preserve">Проект "Надзвичайна кредитна програма для </t>
    </r>
    <r>
      <rPr>
        <i/>
        <sz val="14"/>
        <rFont val="Times New Roman"/>
        <family val="1"/>
        <charset val="204"/>
      </rPr>
      <t xml:space="preserve">відновлення </t>
    </r>
    <r>
      <rPr>
        <i/>
        <sz val="14"/>
        <color indexed="8"/>
        <rFont val="Times New Roman"/>
        <family val="1"/>
        <charset val="204"/>
      </rPr>
      <t xml:space="preserve">України" </t>
    </r>
  </si>
  <si>
    <r>
      <t xml:space="preserve">Проект "Покращення транспортно-експлуатаційного стану автомобільних доріг на </t>
    </r>
    <r>
      <rPr>
        <i/>
        <sz val="14"/>
        <rFont val="Times New Roman"/>
        <family val="1"/>
        <charset val="204"/>
      </rPr>
      <t>під'їздах</t>
    </r>
    <r>
      <rPr>
        <i/>
        <sz val="14"/>
        <color indexed="8"/>
        <rFont val="Times New Roman"/>
        <family val="1"/>
        <charset val="204"/>
      </rPr>
      <t xml:space="preserve"> до м. Києва </t>
    </r>
    <r>
      <rPr>
        <i/>
        <sz val="14"/>
        <rFont val="Times New Roman"/>
        <family val="1"/>
        <charset val="204"/>
      </rPr>
      <t xml:space="preserve">(пан'європейські коридори)" </t>
    </r>
  </si>
  <si>
    <r>
      <rPr>
        <i/>
        <sz val="14"/>
        <rFont val="Times New Roman"/>
        <family val="1"/>
        <charset val="204"/>
      </rPr>
      <t>Європейські дороги України ІІ (Проект</t>
    </r>
    <r>
      <rPr>
        <i/>
        <sz val="14"/>
        <color indexed="8"/>
        <rFont val="Times New Roman"/>
        <family val="1"/>
        <charset val="204"/>
      </rPr>
      <t xml:space="preserve"> покращення транспортно-експлуатаційного стану автомобільних доріг на підходах до м. Києва) </t>
    </r>
  </si>
  <si>
    <r>
      <t xml:space="preserve">Проект "Основний кредит для малих та середніх підприємств та компаній з </t>
    </r>
    <r>
      <rPr>
        <i/>
        <sz val="14"/>
        <rFont val="Times New Roman"/>
        <family val="1"/>
        <charset val="204"/>
      </rPr>
      <t>середнім рівнем капіталізації</t>
    </r>
    <r>
      <rPr>
        <i/>
        <sz val="14"/>
        <color indexed="8"/>
        <rFont val="Times New Roman"/>
        <family val="1"/>
        <charset val="204"/>
      </rPr>
      <t xml:space="preserve">" </t>
    </r>
  </si>
  <si>
    <r>
      <t>Cубвенція з державного бюджету міському бюджету міста Х</t>
    </r>
    <r>
      <rPr>
        <sz val="14"/>
        <rFont val="Times New Roman"/>
        <family val="1"/>
        <charset val="204"/>
      </rPr>
      <t>аркова</t>
    </r>
    <r>
      <rPr>
        <sz val="14"/>
        <color indexed="8"/>
        <rFont val="Times New Roman"/>
        <family val="1"/>
        <charset val="204"/>
      </rPr>
      <t xml:space="preserve"> на подовження третьої лінії метрополітену у м. Харкові</t>
    </r>
  </si>
  <si>
    <r>
      <rPr>
        <u/>
        <sz val="14"/>
        <rFont val="Times New Roman"/>
        <family val="1"/>
        <charset val="204"/>
      </rPr>
      <t>Виконання частини 1 Про</t>
    </r>
    <r>
      <rPr>
        <sz val="14"/>
        <rFont val="Times New Roman"/>
        <family val="1"/>
        <charset val="204"/>
      </rPr>
      <t xml:space="preserve">екту                                                                                                                                      В рамках цієї частини кошти позики надходять  поступово до загального фонду державного бюджету за умови досягнення Мінсоцполітики 17 індикаторів у сфері надання соціальної підтримки, визначених Угодою про позику між Україною та МБРР № 8404-UA. Станом на 31.12.2019 досягнуто 10 із 17 індикаторів на загальну суму 135 млн дол. США.                                                                                                                                     </t>
    </r>
    <r>
      <rPr>
        <u/>
        <sz val="14"/>
        <rFont val="Times New Roman"/>
        <family val="1"/>
        <charset val="204"/>
      </rPr>
      <t>Виконання частин 2 та 3 Проекту</t>
    </r>
    <r>
      <rPr>
        <sz val="14"/>
        <rFont val="Times New Roman"/>
        <family val="1"/>
        <charset val="204"/>
      </rPr>
      <t xml:space="preserve">
Успішно завершено пілотування активаційних послуг для підтримки активації на ринку праці одержувачів державної соціальної допомоги і переходу від одержання виплат до економічної незалежності. Пілотний проект "Рука допомоги" впроваджувався з 2016 року у Львівській, Полтавській та Харківській областях, а з 2018 року – ще у трьох ОТГ Житомирської, Донецької та Чернігівської областей, учасниками яклго стали 5 861 особа, з яких 73 % становлять непрацюючі працездатні одержувачі державної соціальної допомоги малозабезпеченим сім’ям і 27 %  – внутрішньо переміщені особи. 
Створено Соціальний інспекторат, здатний результативно визначати і коригувати порушення щодо виплат, пов'язані з помилками та шахрайством. 
</t>
    </r>
  </si>
  <si>
    <t xml:space="preserve"> Розпочато трансформацію 26 закладів інституційного догляду та виховання дітей і розвиток сімейних форм виховання для підтримки сиріт, дітей, позбавлених батьківського піклування, дітей з інвалідністю та соціально незахищених сімей у чотирьох регіонах: м. Києві, Київській, Чернігівській та Тернопільській областях. Очікується, що близько 600 дітей буде переведено в систему догляду на сімейній основі.
В рамках проекту запроваджено нові моделі соціальної допомоги та надання соціальних послуг, які будуть підтримуватися комплексною інформаційно-аналітичною системою соціальної підтримки населення E-Social.  Нова система базується на новій web-технології і спрямована на трансформацію форм і методів взаємодії з громадянами, підвищення доступності виплат і послуг для подолання обмежень, пов'язаних з віддаленістю, доступом для осіб з інвалідністю, та зменшення транзакційних витрат на подання заяв щодо участі в програмах та одержання виплат і послуг. 
</t>
  </si>
  <si>
    <t xml:space="preserve">                          Ігор УМАНСЬКИЙ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</si>
</sst>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_-;_-* &quot;-&quot;??_₴_-;_-@_-"/>
    <numFmt numFmtId="165" formatCode="#,##0_ ;[Red]\-#,##0\ "/>
    <numFmt numFmtId="166" formatCode="#,##0.0"/>
    <numFmt numFmtId="167" formatCode="#,##0;[Red]#,##0"/>
    <numFmt numFmtId="168" formatCode="#,##0.00_ ;[Red]\-#,##0.00\ "/>
    <numFmt numFmtId="169" formatCode="#,##0.000"/>
    <numFmt numFmtId="170" formatCode="#,##0.0;[Red]#,##0.0"/>
    <numFmt numFmtId="171" formatCode="#,##0.00;[Red]#,##0.00"/>
  </numFmts>
  <fonts count="28"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2"/>
      <color indexed="8"/>
      <name val="Times New Roman"/>
      <family val="1"/>
      <charset val="204"/>
    </font>
    <font>
      <sz val="12"/>
      <name val="Times New Roman"/>
      <family val="1"/>
      <charset val="204"/>
    </font>
    <font>
      <i/>
      <sz val="12"/>
      <name val="Times New Roman"/>
      <family val="1"/>
      <charset val="204"/>
    </font>
    <font>
      <i/>
      <sz val="12"/>
      <color indexed="8"/>
      <name val="Times New Roman"/>
      <family val="1"/>
      <charset val="204"/>
    </font>
    <font>
      <sz val="11"/>
      <color indexed="60"/>
      <name val="Calibri"/>
      <family val="2"/>
      <charset val="204"/>
    </font>
    <font>
      <sz val="11"/>
      <color indexed="8"/>
      <name val="Times New Roman"/>
      <family val="1"/>
      <charset val="204"/>
    </font>
    <font>
      <b/>
      <sz val="14"/>
      <color indexed="8"/>
      <name val="Times New Roman"/>
      <family val="1"/>
      <charset val="204"/>
    </font>
    <font>
      <i/>
      <sz val="9"/>
      <name val="Times New Roman"/>
      <family val="1"/>
      <charset val="204"/>
    </font>
    <font>
      <i/>
      <sz val="9"/>
      <color indexed="8"/>
      <name val="Times New Roman"/>
      <family val="1"/>
      <charset val="204"/>
    </font>
    <font>
      <b/>
      <i/>
      <sz val="14"/>
      <color indexed="8"/>
      <name val="Times New Roman"/>
      <family val="1"/>
      <charset val="204"/>
    </font>
    <font>
      <b/>
      <sz val="20"/>
      <name val="Times New Roman"/>
      <family val="1"/>
      <charset val="204"/>
    </font>
    <font>
      <b/>
      <sz val="14"/>
      <name val="Times New Roman"/>
      <family val="1"/>
      <charset val="204"/>
    </font>
    <font>
      <i/>
      <sz val="14"/>
      <name val="Times New Roman"/>
      <family val="1"/>
      <charset val="204"/>
    </font>
    <font>
      <i/>
      <sz val="14"/>
      <color indexed="8"/>
      <name val="Times New Roman"/>
      <family val="1"/>
      <charset val="204"/>
    </font>
    <font>
      <i/>
      <sz val="14"/>
      <color theme="1"/>
      <name val="Times New Roman"/>
      <family val="1"/>
      <charset val="204"/>
    </font>
    <font>
      <sz val="14"/>
      <name val="Times New Roman"/>
      <family val="1"/>
      <charset val="204"/>
    </font>
    <font>
      <sz val="14"/>
      <color indexed="8"/>
      <name val="Times New Roman"/>
      <family val="1"/>
      <charset val="204"/>
    </font>
    <font>
      <i/>
      <sz val="14"/>
      <color indexed="17"/>
      <name val="Times New Roman"/>
      <family val="1"/>
      <charset val="204"/>
    </font>
    <font>
      <u/>
      <sz val="14"/>
      <name val="Times New Roman"/>
      <family val="1"/>
      <charset val="204"/>
    </font>
    <font>
      <sz val="14"/>
      <color theme="1"/>
      <name val="Times New Roman"/>
      <family val="1"/>
      <charset val="204"/>
    </font>
    <font>
      <i/>
      <sz val="14"/>
      <color indexed="10"/>
      <name val="Times New Roman"/>
      <family val="1"/>
      <charset val="204"/>
    </font>
    <font>
      <sz val="14"/>
      <color rgb="FF000000"/>
      <name val="Times New Roman"/>
      <family val="1"/>
      <charset val="204"/>
    </font>
    <font>
      <b/>
      <sz val="36"/>
      <color indexed="8"/>
      <name val="Times New Roman"/>
      <family val="1"/>
      <charset val="204"/>
    </font>
    <font>
      <sz val="36"/>
      <color indexed="8"/>
      <name val="Times New Roman"/>
      <family val="1"/>
      <charset val="204"/>
    </font>
    <font>
      <sz val="36"/>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43"/>
      </patternFill>
    </fill>
    <fill>
      <patternFill patternType="solid">
        <fgColor indexed="9"/>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s>
  <cellStyleXfs count="8">
    <xf numFmtId="0" fontId="0" fillId="0" borderId="0"/>
    <xf numFmtId="0" fontId="2" fillId="0" borderId="0"/>
    <xf numFmtId="0" fontId="2" fillId="0" borderId="0"/>
    <xf numFmtId="0" fontId="2" fillId="0" borderId="0"/>
    <xf numFmtId="0" fontId="1" fillId="0" borderId="0"/>
    <xf numFmtId="0" fontId="7" fillId="3" borderId="0" applyNumberFormat="0" applyBorder="0" applyAlignment="0" applyProtection="0"/>
    <xf numFmtId="164" fontId="1" fillId="0" borderId="0" applyFont="0" applyFill="0" applyBorder="0" applyAlignment="0" applyProtection="0"/>
    <xf numFmtId="0" fontId="1" fillId="0" borderId="0"/>
  </cellStyleXfs>
  <cellXfs count="254">
    <xf numFmtId="0" fontId="0" fillId="0" borderId="0" xfId="0"/>
    <xf numFmtId="0" fontId="3" fillId="0" borderId="0" xfId="1" applyFont="1" applyFill="1" applyAlignment="1">
      <alignment vertical="center"/>
    </xf>
    <xf numFmtId="0" fontId="3" fillId="0" borderId="0" xfId="1" applyFont="1" applyFill="1" applyAlignment="1">
      <alignment horizontal="center" vertical="center"/>
    </xf>
    <xf numFmtId="4" fontId="3" fillId="0" borderId="0" xfId="1" applyNumberFormat="1" applyFont="1" applyFill="1" applyAlignment="1">
      <alignment vertical="center"/>
    </xf>
    <xf numFmtId="0" fontId="8" fillId="0" borderId="0" xfId="1" applyFont="1"/>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3" fillId="0" borderId="0" xfId="1" applyFont="1" applyAlignment="1">
      <alignment horizontal="center" vertical="center"/>
    </xf>
    <xf numFmtId="0" fontId="3" fillId="0" borderId="0" xfId="1" applyFont="1"/>
    <xf numFmtId="0" fontId="3" fillId="0" borderId="0" xfId="1" applyFont="1" applyAlignment="1">
      <alignment vertical="center"/>
    </xf>
    <xf numFmtId="0" fontId="5" fillId="4" borderId="9" xfId="2" applyFont="1" applyFill="1" applyBorder="1" applyAlignment="1">
      <alignment horizontal="left" vertical="center" wrapText="1"/>
    </xf>
    <xf numFmtId="0" fontId="5" fillId="4" borderId="5" xfId="2" applyFont="1" applyFill="1" applyBorder="1" applyAlignment="1">
      <alignment horizontal="center" vertical="center" wrapText="1"/>
    </xf>
    <xf numFmtId="165" fontId="5" fillId="4" borderId="2" xfId="2" applyNumberFormat="1" applyFont="1" applyFill="1" applyBorder="1" applyAlignment="1">
      <alignment horizontal="center" vertical="center" wrapText="1"/>
    </xf>
    <xf numFmtId="4" fontId="5" fillId="0" borderId="9" xfId="2" applyNumberFormat="1" applyFont="1" applyFill="1" applyBorder="1" applyAlignment="1">
      <alignment horizontal="left" vertical="center" wrapText="1"/>
    </xf>
    <xf numFmtId="0" fontId="5" fillId="0" borderId="5" xfId="2" applyFont="1" applyFill="1" applyBorder="1" applyAlignment="1">
      <alignment horizontal="center" vertical="center" wrapText="1"/>
    </xf>
    <xf numFmtId="165" fontId="5" fillId="0" borderId="2" xfId="2" applyNumberFormat="1" applyFont="1" applyFill="1" applyBorder="1" applyAlignment="1">
      <alignment horizontal="center" vertical="center" wrapText="1"/>
    </xf>
    <xf numFmtId="0" fontId="5" fillId="0" borderId="9" xfId="2" applyFont="1" applyFill="1" applyBorder="1" applyAlignment="1">
      <alignment horizontal="left" vertical="center" wrapText="1"/>
    </xf>
    <xf numFmtId="0" fontId="6" fillId="0" borderId="9" xfId="1" applyFont="1" applyFill="1" applyBorder="1" applyAlignment="1">
      <alignment horizontal="left" vertical="center"/>
    </xf>
    <xf numFmtId="3" fontId="6" fillId="0" borderId="2" xfId="1" applyNumberFormat="1" applyFont="1" applyFill="1" applyBorder="1" applyAlignment="1">
      <alignment horizontal="center" vertical="center"/>
    </xf>
    <xf numFmtId="4" fontId="3" fillId="0" borderId="0" xfId="1" applyNumberFormat="1" applyFont="1" applyAlignment="1">
      <alignment vertical="center"/>
    </xf>
    <xf numFmtId="4" fontId="5" fillId="4" borderId="9" xfId="3" applyNumberFormat="1" applyFont="1" applyFill="1" applyBorder="1" applyAlignment="1">
      <alignment horizontal="left" vertical="center" wrapText="1"/>
    </xf>
    <xf numFmtId="0" fontId="5" fillId="4" borderId="5" xfId="3" applyFont="1" applyFill="1" applyBorder="1" applyAlignment="1">
      <alignment horizontal="center" vertical="center" wrapText="1"/>
    </xf>
    <xf numFmtId="165" fontId="5" fillId="4" borderId="2" xfId="3" applyNumberFormat="1" applyFont="1" applyFill="1" applyBorder="1" applyAlignment="1">
      <alignment horizontal="center" vertical="center" wrapText="1"/>
    </xf>
    <xf numFmtId="0" fontId="6" fillId="0" borderId="10" xfId="1" applyFont="1" applyFill="1" applyBorder="1" applyAlignment="1">
      <alignment horizontal="left" vertical="center" wrapText="1"/>
    </xf>
    <xf numFmtId="0" fontId="5" fillId="0" borderId="1" xfId="2" applyFont="1" applyFill="1" applyBorder="1" applyAlignment="1">
      <alignment horizontal="center" vertical="center" wrapText="1"/>
    </xf>
    <xf numFmtId="165" fontId="5" fillId="0" borderId="11" xfId="2" applyNumberFormat="1" applyFont="1" applyFill="1" applyBorder="1" applyAlignment="1">
      <alignment horizontal="center" vertical="center" wrapText="1"/>
    </xf>
    <xf numFmtId="0" fontId="6" fillId="0" borderId="9" xfId="1" applyFont="1" applyFill="1" applyBorder="1" applyAlignment="1">
      <alignment vertical="center" wrapText="1"/>
    </xf>
    <xf numFmtId="4" fontId="5" fillId="4" borderId="10" xfId="3" applyNumberFormat="1" applyFont="1" applyFill="1" applyBorder="1" applyAlignment="1">
      <alignment horizontal="left" vertical="center" wrapText="1"/>
    </xf>
    <xf numFmtId="0" fontId="5" fillId="4" borderId="1" xfId="3" applyFont="1" applyFill="1" applyBorder="1" applyAlignment="1">
      <alignment horizontal="center" vertical="center" wrapText="1"/>
    </xf>
    <xf numFmtId="165" fontId="5" fillId="4" borderId="11" xfId="3" applyNumberFormat="1" applyFont="1" applyFill="1" applyBorder="1" applyAlignment="1">
      <alignment horizontal="center" vertical="center" wrapText="1"/>
    </xf>
    <xf numFmtId="0" fontId="4" fillId="4" borderId="6" xfId="2" applyFont="1" applyFill="1" applyBorder="1" applyAlignment="1">
      <alignment horizontal="center" vertical="center" wrapText="1"/>
    </xf>
    <xf numFmtId="0" fontId="3" fillId="0" borderId="0" xfId="1" applyFont="1" applyAlignment="1">
      <alignment horizontal="center"/>
    </xf>
    <xf numFmtId="0" fontId="3" fillId="5" borderId="0" xfId="1" applyFont="1" applyFill="1"/>
    <xf numFmtId="0" fontId="3" fillId="0" borderId="0" xfId="1" applyFont="1" applyAlignment="1"/>
    <xf numFmtId="4" fontId="5" fillId="0" borderId="0" xfId="2" applyNumberFormat="1" applyFont="1" applyFill="1" applyBorder="1" applyAlignment="1">
      <alignment horizontal="left" vertical="center" wrapText="1"/>
    </xf>
    <xf numFmtId="0" fontId="5" fillId="0" borderId="0" xfId="2" applyFont="1" applyFill="1" applyBorder="1" applyAlignment="1">
      <alignment horizontal="center" vertical="center" wrapText="1"/>
    </xf>
    <xf numFmtId="165" fontId="5" fillId="0" borderId="0" xfId="2" applyNumberFormat="1" applyFont="1" applyFill="1" applyBorder="1" applyAlignment="1">
      <alignment horizontal="center" vertical="center" wrapText="1"/>
    </xf>
    <xf numFmtId="0" fontId="9" fillId="5" borderId="5" xfId="1" applyFont="1" applyFill="1" applyBorder="1" applyAlignment="1">
      <alignment vertical="center"/>
    </xf>
    <xf numFmtId="0" fontId="10" fillId="4" borderId="15"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10" fillId="4" borderId="14" xfId="2" applyFont="1" applyFill="1" applyBorder="1" applyAlignment="1">
      <alignment horizontal="center" vertical="center" wrapText="1"/>
    </xf>
    <xf numFmtId="0" fontId="11" fillId="0" borderId="0" xfId="1" applyFont="1" applyAlignment="1">
      <alignment horizontal="center" vertical="center"/>
    </xf>
    <xf numFmtId="0" fontId="4" fillId="0" borderId="0" xfId="1" applyFont="1"/>
    <xf numFmtId="0" fontId="4" fillId="0" borderId="0" xfId="1" applyFont="1" applyAlignment="1"/>
    <xf numFmtId="4" fontId="9" fillId="5" borderId="5" xfId="1" applyNumberFormat="1" applyFont="1" applyFill="1" applyBorder="1" applyAlignment="1">
      <alignment horizontal="center" vertical="center"/>
    </xf>
    <xf numFmtId="4" fontId="12" fillId="5" borderId="5" xfId="1" applyNumberFormat="1" applyFont="1" applyFill="1" applyBorder="1" applyAlignment="1">
      <alignment horizontal="center" vertical="center"/>
    </xf>
    <xf numFmtId="0" fontId="5" fillId="4" borderId="1" xfId="3" applyFont="1" applyFill="1" applyBorder="1" applyAlignment="1">
      <alignment horizontal="center" vertical="center" wrapText="1"/>
    </xf>
    <xf numFmtId="0" fontId="9" fillId="5" borderId="5" xfId="1" applyFont="1" applyFill="1" applyBorder="1" applyAlignment="1">
      <alignment horizontal="left" vertical="center"/>
    </xf>
    <xf numFmtId="0" fontId="6" fillId="4" borderId="10" xfId="1" applyFont="1" applyFill="1" applyBorder="1" applyAlignment="1">
      <alignment horizontal="left" vertical="center" wrapText="1"/>
    </xf>
    <xf numFmtId="0" fontId="6" fillId="4" borderId="12" xfId="1" applyFont="1" applyFill="1" applyBorder="1" applyAlignment="1">
      <alignment horizontal="left" vertical="center" wrapText="1"/>
    </xf>
    <xf numFmtId="0" fontId="5" fillId="4" borderId="1" xfId="3" applyFont="1" applyFill="1" applyBorder="1" applyAlignment="1">
      <alignment horizontal="center" vertical="center" wrapText="1"/>
    </xf>
    <xf numFmtId="0" fontId="5" fillId="4" borderId="4" xfId="3" applyFont="1" applyFill="1" applyBorder="1" applyAlignment="1">
      <alignment horizontal="center" vertical="center" wrapText="1"/>
    </xf>
    <xf numFmtId="167" fontId="6" fillId="4" borderId="1" xfId="1" applyNumberFormat="1" applyFont="1" applyFill="1" applyBorder="1" applyAlignment="1">
      <alignment horizontal="center" vertical="center"/>
    </xf>
    <xf numFmtId="167" fontId="6" fillId="4" borderId="4" xfId="1" applyNumberFormat="1" applyFont="1" applyFill="1" applyBorder="1" applyAlignment="1">
      <alignment horizontal="center" vertical="center"/>
    </xf>
    <xf numFmtId="0" fontId="5" fillId="4" borderId="10" xfId="2" applyFont="1" applyFill="1" applyBorder="1" applyAlignment="1">
      <alignment horizontal="left" vertical="center" wrapText="1"/>
    </xf>
    <xf numFmtId="0" fontId="5" fillId="4" borderId="13" xfId="2" applyFont="1" applyFill="1" applyBorder="1" applyAlignment="1">
      <alignment horizontal="left" vertical="center" wrapText="1"/>
    </xf>
    <xf numFmtId="0" fontId="5" fillId="4" borderId="1" xfId="2" applyFont="1" applyFill="1" applyBorder="1" applyAlignment="1">
      <alignment horizontal="center" vertical="center" wrapText="1"/>
    </xf>
    <xf numFmtId="0" fontId="5" fillId="4" borderId="3" xfId="2" applyFont="1" applyFill="1" applyBorder="1" applyAlignment="1">
      <alignment horizontal="center" vertical="center" wrapText="1"/>
    </xf>
    <xf numFmtId="165" fontId="5" fillId="4" borderId="1" xfId="2" applyNumberFormat="1" applyFont="1" applyFill="1" applyBorder="1" applyAlignment="1">
      <alignment horizontal="center" vertical="center" wrapText="1"/>
    </xf>
    <xf numFmtId="165" fontId="5" fillId="4" borderId="3" xfId="2" applyNumberFormat="1" applyFont="1" applyFill="1" applyBorder="1" applyAlignment="1">
      <alignment horizontal="center" vertical="center" wrapText="1"/>
    </xf>
    <xf numFmtId="0" fontId="5" fillId="4" borderId="12" xfId="2" applyFont="1" applyFill="1" applyBorder="1" applyAlignment="1">
      <alignment horizontal="left" vertical="center" wrapText="1"/>
    </xf>
    <xf numFmtId="0" fontId="5" fillId="4" borderId="4" xfId="2" applyFont="1" applyFill="1" applyBorder="1" applyAlignment="1">
      <alignment horizontal="center" vertical="center" wrapText="1"/>
    </xf>
    <xf numFmtId="165" fontId="5" fillId="4" borderId="4" xfId="2" applyNumberFormat="1" applyFont="1" applyFill="1" applyBorder="1" applyAlignment="1">
      <alignment horizontal="center" vertical="center" wrapText="1"/>
    </xf>
    <xf numFmtId="0" fontId="13" fillId="4" borderId="0"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4" fillId="0" borderId="5" xfId="1" applyFont="1" applyBorder="1" applyAlignment="1">
      <alignment horizontal="center" vertical="center" wrapText="1"/>
    </xf>
    <xf numFmtId="0" fontId="9" fillId="0" borderId="5" xfId="1" applyFont="1" applyBorder="1" applyAlignment="1">
      <alignment horizontal="center" vertical="center" wrapText="1"/>
    </xf>
    <xf numFmtId="0" fontId="9" fillId="0" borderId="5"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6" fillId="0" borderId="5" xfId="1" applyFont="1" applyBorder="1" applyAlignment="1">
      <alignment horizontal="center" vertical="center" wrapText="1"/>
    </xf>
    <xf numFmtId="0" fontId="15" fillId="0" borderId="5" xfId="1" applyFont="1" applyFill="1" applyBorder="1" applyAlignment="1">
      <alignment horizontal="center" vertical="center" wrapText="1"/>
    </xf>
    <xf numFmtId="4" fontId="17" fillId="0" borderId="5" xfId="2" applyNumberFormat="1" applyFont="1" applyFill="1" applyBorder="1" applyAlignment="1">
      <alignment horizontal="left" vertical="center" wrapText="1"/>
    </xf>
    <xf numFmtId="4" fontId="17" fillId="0" borderId="5" xfId="2" applyNumberFormat="1" applyFont="1" applyFill="1" applyBorder="1" applyAlignment="1">
      <alignment horizontal="center" vertical="center" wrapText="1"/>
    </xf>
    <xf numFmtId="166" fontId="17" fillId="0" borderId="5" xfId="2" applyNumberFormat="1" applyFont="1" applyFill="1" applyBorder="1" applyAlignment="1">
      <alignment horizontal="center" vertical="center" wrapText="1"/>
    </xf>
    <xf numFmtId="165" fontId="15" fillId="4" borderId="5" xfId="2" applyNumberFormat="1" applyFont="1" applyFill="1" applyBorder="1" applyAlignment="1">
      <alignment horizontal="center" vertical="center" wrapText="1"/>
    </xf>
    <xf numFmtId="165" fontId="18" fillId="4" borderId="5" xfId="2" applyNumberFormat="1" applyFont="1" applyFill="1" applyBorder="1" applyAlignment="1">
      <alignment horizontal="left" vertical="top" wrapText="1"/>
    </xf>
    <xf numFmtId="168" fontId="18" fillId="0" borderId="5" xfId="2" applyNumberFormat="1" applyFont="1" applyFill="1" applyBorder="1" applyAlignment="1">
      <alignment horizontal="center" vertical="center" wrapText="1"/>
    </xf>
    <xf numFmtId="168" fontId="15" fillId="0" borderId="5" xfId="2" applyNumberFormat="1" applyFont="1" applyFill="1" applyBorder="1" applyAlignment="1">
      <alignment horizontal="center" vertical="center" wrapText="1"/>
    </xf>
    <xf numFmtId="0" fontId="18" fillId="4" borderId="5" xfId="2" applyFont="1" applyFill="1" applyBorder="1" applyAlignment="1">
      <alignment vertical="center" wrapText="1"/>
    </xf>
    <xf numFmtId="4" fontId="18" fillId="0" borderId="5" xfId="1" applyNumberFormat="1" applyFont="1" applyBorder="1" applyAlignment="1">
      <alignment horizontal="center" vertical="center"/>
    </xf>
    <xf numFmtId="4" fontId="18" fillId="0" borderId="5" xfId="1" applyNumberFormat="1" applyFont="1" applyFill="1" applyBorder="1" applyAlignment="1">
      <alignment horizontal="center" vertical="center"/>
    </xf>
    <xf numFmtId="4" fontId="15" fillId="0" borderId="5" xfId="1" applyNumberFormat="1" applyFont="1" applyBorder="1" applyAlignment="1">
      <alignment horizontal="center" vertical="center"/>
    </xf>
    <xf numFmtId="0" fontId="17" fillId="0" borderId="5" xfId="1" applyFont="1" applyFill="1" applyBorder="1" applyAlignment="1">
      <alignment horizontal="left" vertical="center" wrapText="1"/>
    </xf>
    <xf numFmtId="165" fontId="15" fillId="4" borderId="5" xfId="2" applyNumberFormat="1" applyFont="1" applyFill="1" applyBorder="1" applyAlignment="1">
      <alignment horizontal="center" vertical="center" wrapText="1"/>
    </xf>
    <xf numFmtId="165" fontId="18" fillId="4" borderId="1" xfId="2" applyNumberFormat="1" applyFont="1" applyFill="1" applyBorder="1" applyAlignment="1">
      <alignment horizontal="left" vertical="center" wrapText="1"/>
    </xf>
    <xf numFmtId="168" fontId="18" fillId="4" borderId="5" xfId="2" applyNumberFormat="1" applyFont="1" applyFill="1" applyBorder="1" applyAlignment="1">
      <alignment horizontal="center" vertical="center" wrapText="1"/>
    </xf>
    <xf numFmtId="0" fontId="14" fillId="4" borderId="5" xfId="2" applyFont="1" applyFill="1" applyBorder="1" applyAlignment="1">
      <alignment horizontal="center" vertical="center" wrapText="1"/>
    </xf>
    <xf numFmtId="0" fontId="19" fillId="0" borderId="5" xfId="1" applyFont="1" applyFill="1" applyBorder="1" applyAlignment="1">
      <alignment horizontal="left" vertical="center" wrapText="1"/>
    </xf>
    <xf numFmtId="0" fontId="17" fillId="0" borderId="5" xfId="1" applyFont="1" applyFill="1" applyBorder="1" applyAlignment="1">
      <alignment horizontal="center" vertical="center" wrapText="1"/>
    </xf>
    <xf numFmtId="166" fontId="17" fillId="0" borderId="5" xfId="1" applyNumberFormat="1" applyFont="1" applyFill="1" applyBorder="1" applyAlignment="1">
      <alignment horizontal="center" vertical="center" wrapText="1"/>
    </xf>
    <xf numFmtId="165" fontId="18" fillId="4" borderId="4" xfId="2" applyNumberFormat="1" applyFont="1" applyFill="1" applyBorder="1" applyAlignment="1">
      <alignment horizontal="left" vertical="center" wrapText="1"/>
    </xf>
    <xf numFmtId="165" fontId="15" fillId="4" borderId="5" xfId="2" applyNumberFormat="1" applyFont="1" applyFill="1" applyBorder="1" applyAlignment="1">
      <alignment horizontal="left" vertical="center" wrapText="1"/>
    </xf>
    <xf numFmtId="166" fontId="15" fillId="0" borderId="5" xfId="2" applyNumberFormat="1" applyFont="1" applyFill="1" applyBorder="1" applyAlignment="1">
      <alignment horizontal="center" vertical="center" wrapText="1"/>
    </xf>
    <xf numFmtId="165" fontId="18" fillId="0" borderId="5" xfId="2" applyNumberFormat="1" applyFont="1" applyFill="1" applyBorder="1" applyAlignment="1">
      <alignment horizontal="left" vertical="center" wrapText="1"/>
    </xf>
    <xf numFmtId="168" fontId="18" fillId="4" borderId="1" xfId="2" applyNumberFormat="1" applyFont="1" applyFill="1" applyBorder="1" applyAlignment="1">
      <alignment horizontal="center" vertical="center" wrapText="1"/>
    </xf>
    <xf numFmtId="168" fontId="15" fillId="4" borderId="1" xfId="2" applyNumberFormat="1" applyFont="1" applyFill="1" applyBorder="1" applyAlignment="1">
      <alignment horizontal="center" vertical="center" wrapText="1"/>
    </xf>
    <xf numFmtId="166" fontId="18" fillId="0" borderId="5" xfId="1" applyNumberFormat="1" applyFont="1" applyFill="1" applyBorder="1" applyAlignment="1">
      <alignment horizontal="center" vertical="center"/>
    </xf>
    <xf numFmtId="165" fontId="18" fillId="4" borderId="5" xfId="2" applyNumberFormat="1" applyFont="1" applyFill="1" applyBorder="1" applyAlignment="1">
      <alignment vertical="center" wrapText="1"/>
    </xf>
    <xf numFmtId="168" fontId="18" fillId="4" borderId="4" xfId="2" applyNumberFormat="1" applyFont="1" applyFill="1" applyBorder="1" applyAlignment="1">
      <alignment horizontal="center" vertical="center" wrapText="1"/>
    </xf>
    <xf numFmtId="168" fontId="15" fillId="4" borderId="4" xfId="2" applyNumberFormat="1" applyFont="1" applyFill="1" applyBorder="1" applyAlignment="1">
      <alignment horizontal="center" vertical="center" wrapText="1"/>
    </xf>
    <xf numFmtId="4" fontId="17" fillId="0" borderId="5" xfId="2" applyNumberFormat="1" applyFont="1" applyFill="1" applyBorder="1" applyAlignment="1">
      <alignment horizontal="center" vertical="top" wrapText="1"/>
    </xf>
    <xf numFmtId="168" fontId="15" fillId="4" borderId="5" xfId="2"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4" fontId="18" fillId="0" borderId="5" xfId="2" applyNumberFormat="1" applyFont="1" applyFill="1" applyBorder="1" applyAlignment="1">
      <alignment vertical="center" wrapText="1"/>
    </xf>
    <xf numFmtId="4" fontId="15" fillId="0" borderId="5" xfId="1" applyNumberFormat="1" applyFont="1" applyFill="1" applyBorder="1" applyAlignment="1">
      <alignment horizontal="center" vertical="center"/>
    </xf>
    <xf numFmtId="0" fontId="17" fillId="0" borderId="5" xfId="2" applyFont="1" applyFill="1" applyBorder="1" applyAlignment="1">
      <alignment horizontal="left" vertical="center" wrapText="1"/>
    </xf>
    <xf numFmtId="166" fontId="15" fillId="0" borderId="5" xfId="2" applyNumberFormat="1" applyFont="1" applyFill="1" applyBorder="1" applyAlignment="1">
      <alignment horizontal="center" vertical="center" wrapText="1"/>
    </xf>
    <xf numFmtId="165" fontId="15" fillId="0" borderId="1" xfId="2"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0" fontId="18" fillId="0" borderId="5" xfId="2" applyFont="1" applyFill="1" applyBorder="1" applyAlignment="1">
      <alignment horizontal="left" vertical="center" wrapText="1"/>
    </xf>
    <xf numFmtId="0" fontId="17" fillId="0" borderId="5" xfId="2" applyFont="1" applyFill="1" applyBorder="1" applyAlignment="1">
      <alignment horizontal="center" vertical="center" wrapText="1"/>
    </xf>
    <xf numFmtId="165" fontId="15" fillId="0" borderId="4" xfId="2" applyNumberFormat="1" applyFont="1" applyFill="1" applyBorder="1" applyAlignment="1">
      <alignment horizontal="center" vertical="center" wrapText="1"/>
    </xf>
    <xf numFmtId="4" fontId="18" fillId="0" borderId="5" xfId="1" applyNumberFormat="1" applyFont="1" applyFill="1" applyBorder="1" applyAlignment="1">
      <alignment horizontal="right" vertical="center"/>
    </xf>
    <xf numFmtId="0" fontId="15" fillId="0" borderId="5" xfId="2" applyFont="1" applyFill="1" applyBorder="1" applyAlignment="1">
      <alignment horizontal="left" vertical="center" wrapText="1"/>
    </xf>
    <xf numFmtId="0" fontId="15" fillId="0" borderId="5" xfId="2" applyFont="1" applyFill="1" applyBorder="1" applyAlignment="1">
      <alignment horizontal="center" vertical="center" wrapText="1"/>
    </xf>
    <xf numFmtId="165" fontId="15" fillId="0" borderId="5" xfId="2" applyNumberFormat="1" applyFont="1" applyFill="1" applyBorder="1" applyAlignment="1">
      <alignment horizontal="center" vertical="center" wrapText="1"/>
    </xf>
    <xf numFmtId="0" fontId="14" fillId="0" borderId="5" xfId="5" applyFont="1" applyFill="1" applyBorder="1" applyAlignment="1">
      <alignment horizontal="center" vertical="center" wrapText="1"/>
    </xf>
    <xf numFmtId="4" fontId="18" fillId="0" borderId="5" xfId="5" applyNumberFormat="1" applyFont="1" applyFill="1" applyBorder="1" applyAlignment="1">
      <alignment horizontal="left" vertical="center" wrapText="1"/>
    </xf>
    <xf numFmtId="0" fontId="17" fillId="0" borderId="5" xfId="2" applyFont="1" applyFill="1" applyBorder="1" applyAlignment="1">
      <alignment horizontal="left" vertical="center" wrapText="1"/>
    </xf>
    <xf numFmtId="0" fontId="15" fillId="0" borderId="5" xfId="1" applyFont="1" applyFill="1" applyBorder="1" applyAlignment="1">
      <alignment horizontal="left" vertical="center" wrapText="1"/>
    </xf>
    <xf numFmtId="3" fontId="16" fillId="0" borderId="1" xfId="1" applyNumberFormat="1" applyFont="1" applyFill="1" applyBorder="1" applyAlignment="1">
      <alignment horizontal="center" vertical="center"/>
    </xf>
    <xf numFmtId="165" fontId="18" fillId="0" borderId="1" xfId="2" applyNumberFormat="1" applyFont="1" applyFill="1" applyBorder="1" applyAlignment="1">
      <alignment horizontal="left" vertical="center" wrapText="1"/>
    </xf>
    <xf numFmtId="168" fontId="15" fillId="0" borderId="1" xfId="2" applyNumberFormat="1" applyFont="1" applyFill="1" applyBorder="1" applyAlignment="1">
      <alignment horizontal="center" vertical="center" wrapText="1"/>
    </xf>
    <xf numFmtId="0" fontId="9" fillId="0" borderId="5" xfId="1" applyFont="1" applyFill="1" applyBorder="1" applyAlignment="1">
      <alignment horizontal="center" vertical="center"/>
    </xf>
    <xf numFmtId="166" fontId="15" fillId="0" borderId="5" xfId="1" applyNumberFormat="1" applyFont="1" applyFill="1" applyBorder="1" applyAlignment="1">
      <alignment horizontal="center" vertical="center" wrapText="1"/>
    </xf>
    <xf numFmtId="3" fontId="16" fillId="0" borderId="4" xfId="1" applyNumberFormat="1" applyFont="1" applyFill="1" applyBorder="1" applyAlignment="1">
      <alignment horizontal="center" vertical="center"/>
    </xf>
    <xf numFmtId="165" fontId="18" fillId="0" borderId="4" xfId="2" applyNumberFormat="1" applyFont="1" applyFill="1" applyBorder="1" applyAlignment="1">
      <alignment horizontal="left" vertical="center" wrapText="1"/>
    </xf>
    <xf numFmtId="168" fontId="15" fillId="0" borderId="4" xfId="2" applyNumberFormat="1" applyFont="1" applyFill="1" applyBorder="1" applyAlignment="1">
      <alignment horizontal="center" vertical="center" wrapText="1"/>
    </xf>
    <xf numFmtId="168" fontId="18" fillId="0" borderId="4" xfId="2"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166" fontId="17" fillId="0" borderId="5" xfId="1" applyNumberFormat="1" applyFont="1" applyFill="1" applyBorder="1" applyAlignment="1">
      <alignment horizontal="center" vertical="center" wrapText="1"/>
    </xf>
    <xf numFmtId="167" fontId="16" fillId="4" borderId="5" xfId="1" applyNumberFormat="1" applyFont="1" applyFill="1" applyBorder="1" applyAlignment="1">
      <alignment horizontal="center" vertical="center"/>
    </xf>
    <xf numFmtId="167" fontId="19" fillId="4" borderId="5" xfId="1" applyNumberFormat="1" applyFont="1" applyFill="1" applyBorder="1" applyAlignment="1">
      <alignment horizontal="left" vertical="center" wrapText="1"/>
    </xf>
    <xf numFmtId="171" fontId="18" fillId="4" borderId="1" xfId="1" applyNumberFormat="1" applyFont="1" applyFill="1" applyBorder="1" applyAlignment="1">
      <alignment horizontal="center" vertical="center"/>
    </xf>
    <xf numFmtId="170" fontId="15" fillId="4" borderId="5" xfId="1" applyNumberFormat="1" applyFont="1" applyFill="1" applyBorder="1" applyAlignment="1">
      <alignment horizontal="center" vertical="center"/>
    </xf>
    <xf numFmtId="1" fontId="14" fillId="4" borderId="5" xfId="3" applyNumberFormat="1" applyFont="1" applyFill="1" applyBorder="1" applyAlignment="1">
      <alignment horizontal="center" vertical="center" wrapText="1"/>
    </xf>
    <xf numFmtId="0" fontId="19" fillId="4" borderId="5" xfId="1" applyFont="1" applyFill="1" applyBorder="1" applyAlignment="1">
      <alignment horizontal="left" vertical="center" wrapText="1"/>
    </xf>
    <xf numFmtId="4" fontId="18" fillId="0" borderId="5" xfId="1" applyNumberFormat="1" applyFont="1" applyBorder="1" applyAlignment="1">
      <alignment horizontal="right" vertical="center"/>
    </xf>
    <xf numFmtId="167" fontId="19" fillId="4" borderId="5" xfId="1" applyNumberFormat="1" applyFont="1" applyFill="1" applyBorder="1" applyAlignment="1">
      <alignment horizontal="left" vertical="center"/>
    </xf>
    <xf numFmtId="171" fontId="18" fillId="4" borderId="4" xfId="1" applyNumberFormat="1" applyFont="1" applyFill="1" applyBorder="1" applyAlignment="1">
      <alignment horizontal="center" vertical="center"/>
    </xf>
    <xf numFmtId="0" fontId="17" fillId="0" borderId="1" xfId="2" applyFont="1" applyFill="1" applyBorder="1" applyAlignment="1">
      <alignment horizontal="center" vertical="center" wrapText="1"/>
    </xf>
    <xf numFmtId="166" fontId="15" fillId="0" borderId="1" xfId="2" applyNumberFormat="1" applyFont="1" applyFill="1" applyBorder="1" applyAlignment="1">
      <alignment horizontal="center" vertical="center" wrapText="1"/>
    </xf>
    <xf numFmtId="0" fontId="17" fillId="0" borderId="5" xfId="2" applyFont="1" applyFill="1" applyBorder="1" applyAlignment="1">
      <alignment horizontal="center" vertical="center" wrapText="1"/>
    </xf>
    <xf numFmtId="0" fontId="22" fillId="0" borderId="5" xfId="2" applyFont="1" applyFill="1" applyBorder="1" applyAlignment="1">
      <alignment horizontal="left" vertical="top" wrapText="1"/>
    </xf>
    <xf numFmtId="4" fontId="22" fillId="0" borderId="5" xfId="2" applyNumberFormat="1" applyFont="1" applyFill="1" applyBorder="1" applyAlignment="1">
      <alignment horizontal="center" vertical="center" wrapText="1"/>
    </xf>
    <xf numFmtId="0" fontId="18" fillId="4" borderId="5" xfId="2" applyFont="1" applyFill="1" applyBorder="1" applyAlignment="1">
      <alignment horizontal="center" vertical="center" wrapText="1"/>
    </xf>
    <xf numFmtId="4" fontId="18" fillId="4" borderId="5" xfId="2" applyNumberFormat="1" applyFont="1" applyFill="1" applyBorder="1" applyAlignment="1">
      <alignment vertical="center" wrapText="1"/>
    </xf>
    <xf numFmtId="4" fontId="19" fillId="0" borderId="5" xfId="1" applyNumberFormat="1" applyFont="1" applyFill="1" applyBorder="1" applyAlignment="1">
      <alignment horizontal="center" vertical="center"/>
    </xf>
    <xf numFmtId="4" fontId="16" fillId="0" borderId="5" xfId="1" applyNumberFormat="1" applyFont="1" applyFill="1" applyBorder="1" applyAlignment="1">
      <alignment horizontal="center" vertical="center"/>
    </xf>
    <xf numFmtId="0" fontId="17" fillId="0" borderId="4" xfId="2" applyFont="1" applyFill="1" applyBorder="1" applyAlignment="1">
      <alignment horizontal="center" vertical="center" wrapText="1"/>
    </xf>
    <xf numFmtId="166" fontId="15" fillId="0" borderId="4" xfId="2" applyNumberFormat="1" applyFont="1" applyFill="1" applyBorder="1" applyAlignment="1">
      <alignment horizontal="center" vertical="center" wrapText="1"/>
    </xf>
    <xf numFmtId="166" fontId="16" fillId="0" borderId="5" xfId="1" applyNumberFormat="1" applyFont="1" applyFill="1" applyBorder="1" applyAlignment="1">
      <alignment horizontal="center" vertical="center" wrapText="1"/>
    </xf>
    <xf numFmtId="0" fontId="22" fillId="0" borderId="5" xfId="2" applyFont="1" applyFill="1" applyBorder="1" applyAlignment="1">
      <alignment horizontal="left" vertical="center" wrapText="1"/>
    </xf>
    <xf numFmtId="166" fontId="16" fillId="0" borderId="5" xfId="1" applyNumberFormat="1" applyFont="1" applyFill="1" applyBorder="1" applyAlignment="1">
      <alignment vertical="center" wrapText="1"/>
    </xf>
    <xf numFmtId="0" fontId="17" fillId="0" borderId="5" xfId="1" applyFont="1" applyFill="1" applyBorder="1" applyAlignment="1">
      <alignment vertical="center" wrapText="1"/>
    </xf>
    <xf numFmtId="2" fontId="22" fillId="0" borderId="5" xfId="2" applyNumberFormat="1" applyFont="1" applyFill="1" applyBorder="1" applyAlignment="1">
      <alignment horizontal="center" vertical="center" wrapText="1"/>
    </xf>
    <xf numFmtId="2" fontId="17" fillId="0" borderId="5" xfId="2" applyNumberFormat="1" applyFont="1" applyFill="1" applyBorder="1" applyAlignment="1">
      <alignment horizontal="center" vertical="center" wrapText="1"/>
    </xf>
    <xf numFmtId="0" fontId="22" fillId="0" borderId="5" xfId="2" applyFont="1" applyFill="1" applyBorder="1" applyAlignment="1">
      <alignment horizontal="left" vertical="center" wrapText="1"/>
    </xf>
    <xf numFmtId="2" fontId="18" fillId="0" borderId="1" xfId="2" applyNumberFormat="1" applyFont="1" applyFill="1" applyBorder="1" applyAlignment="1">
      <alignment horizontal="center" vertical="center" wrapText="1"/>
    </xf>
    <xf numFmtId="2" fontId="17" fillId="0" borderId="5" xfId="2" applyNumberFormat="1" applyFont="1" applyFill="1" applyBorder="1" applyAlignment="1">
      <alignment horizontal="center" vertical="center" wrapText="1"/>
    </xf>
    <xf numFmtId="4" fontId="22" fillId="0" borderId="1" xfId="2" applyNumberFormat="1" applyFont="1" applyFill="1" applyBorder="1" applyAlignment="1">
      <alignment horizontal="center" vertical="center" wrapText="1"/>
    </xf>
    <xf numFmtId="4" fontId="16" fillId="0" borderId="5" xfId="1" applyNumberFormat="1" applyFont="1" applyFill="1" applyBorder="1" applyAlignment="1">
      <alignment horizontal="center" vertical="center" wrapText="1"/>
    </xf>
    <xf numFmtId="2" fontId="18" fillId="0" borderId="4" xfId="2" applyNumberFormat="1" applyFont="1" applyFill="1" applyBorder="1" applyAlignment="1">
      <alignment horizontal="center" vertical="center" wrapText="1"/>
    </xf>
    <xf numFmtId="4" fontId="22" fillId="0" borderId="4" xfId="2" applyNumberFormat="1" applyFont="1" applyFill="1" applyBorder="1" applyAlignment="1">
      <alignment horizontal="center" vertical="center" wrapText="1"/>
    </xf>
    <xf numFmtId="0" fontId="18" fillId="0" borderId="5" xfId="2" applyFont="1" applyFill="1" applyBorder="1" applyAlignment="1">
      <alignment horizontal="left" vertical="center" wrapText="1"/>
    </xf>
    <xf numFmtId="0" fontId="22" fillId="0" borderId="5" xfId="2" applyFont="1" applyFill="1" applyBorder="1" applyAlignment="1">
      <alignment vertical="center" wrapText="1"/>
    </xf>
    <xf numFmtId="169" fontId="22" fillId="0" borderId="1" xfId="2" applyNumberFormat="1" applyFont="1" applyFill="1" applyBorder="1" applyAlignment="1">
      <alignment horizontal="center" vertical="center" wrapText="1"/>
    </xf>
    <xf numFmtId="0" fontId="18" fillId="4" borderId="5" xfId="2" applyFont="1" applyFill="1" applyBorder="1" applyAlignment="1">
      <alignment horizontal="left" vertical="center" wrapText="1"/>
    </xf>
    <xf numFmtId="169" fontId="22" fillId="0" borderId="4" xfId="2" applyNumberFormat="1" applyFont="1" applyFill="1" applyBorder="1" applyAlignment="1">
      <alignment horizontal="center" vertical="center" wrapText="1"/>
    </xf>
    <xf numFmtId="0" fontId="19" fillId="4" borderId="5" xfId="1" applyFont="1" applyFill="1" applyBorder="1" applyAlignment="1">
      <alignment vertical="center" wrapText="1"/>
    </xf>
    <xf numFmtId="166" fontId="15" fillId="0" borderId="5" xfId="1" applyNumberFormat="1" applyFont="1" applyFill="1" applyBorder="1" applyAlignment="1">
      <alignment horizontal="center" vertical="center"/>
    </xf>
    <xf numFmtId="0" fontId="15" fillId="0" borderId="5" xfId="1" applyFont="1" applyFill="1" applyBorder="1" applyAlignment="1">
      <alignment horizontal="left" vertical="center" wrapText="1"/>
    </xf>
    <xf numFmtId="0" fontId="24" fillId="0" borderId="5" xfId="0" applyFont="1" applyFill="1" applyBorder="1" applyAlignment="1">
      <alignment horizontal="left" vertical="center" wrapText="1"/>
    </xf>
    <xf numFmtId="2" fontId="18" fillId="0" borderId="5" xfId="2" applyNumberFormat="1" applyFont="1" applyFill="1" applyBorder="1" applyAlignment="1">
      <alignment horizontal="center" vertical="center" wrapText="1"/>
    </xf>
    <xf numFmtId="2" fontId="15" fillId="0" borderId="5" xfId="2" applyNumberFormat="1" applyFont="1" applyFill="1" applyBorder="1" applyAlignment="1">
      <alignment horizontal="center" vertical="center" wrapText="1"/>
    </xf>
    <xf numFmtId="4" fontId="18" fillId="0" borderId="5" xfId="2" applyNumberFormat="1" applyFont="1" applyFill="1" applyBorder="1" applyAlignment="1">
      <alignment horizontal="center" vertical="center" wrapText="1"/>
    </xf>
    <xf numFmtId="0" fontId="22" fillId="2" borderId="5" xfId="2" applyFont="1" applyFill="1" applyBorder="1" applyAlignment="1">
      <alignment horizontal="left" vertical="center" wrapText="1"/>
    </xf>
    <xf numFmtId="0" fontId="17" fillId="0" borderId="5" xfId="1" applyFont="1" applyFill="1" applyBorder="1" applyAlignment="1">
      <alignment horizontal="left" vertical="center" wrapText="1"/>
    </xf>
    <xf numFmtId="0" fontId="22" fillId="0" borderId="0" xfId="0" applyFont="1" applyAlignment="1">
      <alignment vertical="top" wrapText="1"/>
    </xf>
    <xf numFmtId="0" fontId="22" fillId="0" borderId="1" xfId="2" applyFont="1" applyFill="1" applyBorder="1" applyAlignment="1">
      <alignment vertical="top" wrapText="1"/>
    </xf>
    <xf numFmtId="0" fontId="14" fillId="0" borderId="5" xfId="5" applyFont="1" applyFill="1" applyBorder="1" applyAlignment="1">
      <alignment horizontal="center" vertical="center" wrapText="1"/>
    </xf>
    <xf numFmtId="0" fontId="22" fillId="0" borderId="5" xfId="2" applyFont="1" applyFill="1" applyBorder="1" applyAlignment="1">
      <alignment vertical="top" wrapText="1"/>
    </xf>
    <xf numFmtId="0" fontId="22" fillId="0" borderId="1" xfId="2" applyFont="1" applyFill="1" applyBorder="1" applyAlignment="1">
      <alignment horizontal="left" vertical="top" wrapText="1"/>
    </xf>
    <xf numFmtId="0" fontId="22" fillId="0" borderId="4" xfId="2" applyFont="1" applyFill="1" applyBorder="1" applyAlignment="1">
      <alignment horizontal="left" vertical="top" wrapText="1"/>
    </xf>
    <xf numFmtId="4" fontId="18" fillId="0" borderId="5" xfId="2" applyNumberFormat="1" applyFont="1" applyFill="1" applyBorder="1" applyAlignment="1">
      <alignment horizontal="left" vertical="center" wrapText="1"/>
    </xf>
    <xf numFmtId="0" fontId="17" fillId="0" borderId="5" xfId="4" applyFont="1" applyFill="1" applyBorder="1" applyAlignment="1">
      <alignment vertical="center" wrapText="1"/>
    </xf>
    <xf numFmtId="0" fontId="17" fillId="0" borderId="5" xfId="4" applyFont="1" applyFill="1" applyBorder="1" applyAlignment="1">
      <alignment horizontal="center" vertical="center" wrapText="1"/>
    </xf>
    <xf numFmtId="166" fontId="17" fillId="0" borderId="5" xfId="4" applyNumberFormat="1" applyFont="1" applyFill="1" applyBorder="1" applyAlignment="1">
      <alignment horizontal="center" vertical="center" wrapText="1"/>
    </xf>
    <xf numFmtId="166" fontId="19" fillId="0" borderId="5" xfId="1" applyNumberFormat="1" applyFont="1" applyFill="1" applyBorder="1" applyAlignment="1">
      <alignment horizontal="center" vertical="center"/>
    </xf>
    <xf numFmtId="0" fontId="15" fillId="0" borderId="5" xfId="2" applyNumberFormat="1" applyFont="1" applyFill="1" applyBorder="1" applyAlignment="1">
      <alignment vertical="center" wrapText="1" shrinkToFit="1"/>
    </xf>
    <xf numFmtId="0" fontId="17" fillId="0" borderId="5" xfId="2" applyNumberFormat="1" applyFont="1" applyFill="1" applyBorder="1" applyAlignment="1">
      <alignment horizontal="center" vertical="center" wrapText="1" shrinkToFit="1"/>
    </xf>
    <xf numFmtId="166" fontId="17" fillId="0" borderId="5" xfId="2" applyNumberFormat="1" applyFont="1" applyFill="1" applyBorder="1" applyAlignment="1">
      <alignment horizontal="center" vertical="center" wrapText="1" shrinkToFit="1"/>
    </xf>
    <xf numFmtId="0" fontId="15" fillId="0" borderId="5" xfId="1" applyFont="1" applyFill="1" applyBorder="1" applyAlignment="1">
      <alignment vertical="center" wrapText="1"/>
    </xf>
    <xf numFmtId="4" fontId="17" fillId="0" borderId="5"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4" fontId="22" fillId="0" borderId="5" xfId="2" applyNumberFormat="1" applyFont="1" applyFill="1" applyBorder="1" applyAlignment="1">
      <alignment vertical="center" wrapText="1"/>
    </xf>
    <xf numFmtId="166" fontId="15" fillId="0" borderId="5" xfId="1" applyNumberFormat="1" applyFont="1" applyFill="1" applyBorder="1" applyAlignment="1">
      <alignment horizontal="right" vertical="center"/>
    </xf>
    <xf numFmtId="0" fontId="22" fillId="0" borderId="4" xfId="2" applyFont="1" applyFill="1" applyBorder="1" applyAlignment="1">
      <alignment horizontal="left" vertical="center" wrapText="1"/>
    </xf>
    <xf numFmtId="0" fontId="14" fillId="0" borderId="5" xfId="1" applyFont="1" applyBorder="1" applyAlignment="1">
      <alignment horizontal="center" vertical="center"/>
    </xf>
    <xf numFmtId="4" fontId="17" fillId="0" borderId="5" xfId="2" applyNumberFormat="1" applyFont="1" applyFill="1" applyBorder="1" applyAlignment="1">
      <alignment horizontal="center" vertical="center" wrapText="1"/>
    </xf>
    <xf numFmtId="0" fontId="18" fillId="0" borderId="1" xfId="2" applyFont="1" applyFill="1" applyBorder="1" applyAlignment="1">
      <alignment horizontal="left" vertical="top" wrapText="1"/>
    </xf>
    <xf numFmtId="2" fontId="22" fillId="0" borderId="1" xfId="2" applyNumberFormat="1" applyFont="1" applyFill="1" applyBorder="1" applyAlignment="1">
      <alignment horizontal="center" vertical="center" wrapText="1"/>
    </xf>
    <xf numFmtId="2" fontId="17" fillId="0" borderId="1" xfId="2" applyNumberFormat="1" applyFont="1" applyFill="1" applyBorder="1" applyAlignment="1">
      <alignment horizontal="center" vertical="center" wrapText="1"/>
    </xf>
    <xf numFmtId="0" fontId="18" fillId="0" borderId="3" xfId="2" applyFont="1" applyFill="1" applyBorder="1" applyAlignment="1">
      <alignment horizontal="left" vertical="top" wrapText="1"/>
    </xf>
    <xf numFmtId="2" fontId="22" fillId="0" borderId="3" xfId="2" applyNumberFormat="1" applyFont="1" applyFill="1" applyBorder="1" applyAlignment="1">
      <alignment horizontal="center" vertical="center" wrapText="1"/>
    </xf>
    <xf numFmtId="2" fontId="17" fillId="0" borderId="3" xfId="2" applyNumberFormat="1" applyFont="1" applyFill="1" applyBorder="1" applyAlignment="1">
      <alignment horizontal="center" vertical="center" wrapText="1"/>
    </xf>
    <xf numFmtId="166" fontId="17" fillId="0" borderId="5" xfId="2" applyNumberFormat="1" applyFont="1" applyFill="1" applyBorder="1" applyAlignment="1">
      <alignment horizontal="center" vertical="center" wrapText="1"/>
    </xf>
    <xf numFmtId="4" fontId="22" fillId="0" borderId="3" xfId="2" applyNumberFormat="1" applyFont="1" applyFill="1" applyBorder="1" applyAlignment="1">
      <alignment horizontal="center" vertical="center" wrapText="1"/>
    </xf>
    <xf numFmtId="0" fontId="14" fillId="0" borderId="5" xfId="1" applyFont="1" applyFill="1" applyBorder="1" applyAlignment="1">
      <alignment horizontal="center" vertical="center"/>
    </xf>
    <xf numFmtId="0" fontId="18" fillId="0" borderId="4" xfId="2" applyFont="1" applyFill="1" applyBorder="1" applyAlignment="1">
      <alignment horizontal="left" vertical="top" wrapText="1"/>
    </xf>
    <xf numFmtId="2" fontId="22" fillId="0" borderId="4" xfId="2" applyNumberFormat="1" applyFont="1" applyFill="1" applyBorder="1" applyAlignment="1">
      <alignment horizontal="center" vertical="center" wrapText="1"/>
    </xf>
    <xf numFmtId="2" fontId="17" fillId="0" borderId="4" xfId="2" applyNumberFormat="1" applyFont="1" applyFill="1" applyBorder="1" applyAlignment="1">
      <alignment horizontal="center" vertical="center" wrapText="1"/>
    </xf>
    <xf numFmtId="0" fontId="22" fillId="0" borderId="5" xfId="7" applyFont="1" applyFill="1" applyBorder="1" applyAlignment="1">
      <alignment vertical="center" wrapText="1"/>
    </xf>
    <xf numFmtId="4" fontId="18" fillId="0" borderId="5" xfId="1" applyNumberFormat="1" applyFont="1" applyBorder="1" applyAlignment="1">
      <alignment horizontal="center"/>
    </xf>
    <xf numFmtId="0" fontId="15" fillId="2" borderId="5" xfId="1" applyFont="1" applyFill="1" applyBorder="1" applyAlignment="1">
      <alignment vertical="top" wrapText="1"/>
    </xf>
    <xf numFmtId="4" fontId="17" fillId="0" borderId="1" xfId="2" applyNumberFormat="1" applyFont="1" applyFill="1" applyBorder="1" applyAlignment="1">
      <alignment horizontal="center" vertical="center" wrapText="1"/>
    </xf>
    <xf numFmtId="0" fontId="9" fillId="0" borderId="5" xfId="1" applyFont="1" applyFill="1" applyBorder="1" applyAlignment="1">
      <alignment horizontal="center" vertical="center"/>
    </xf>
    <xf numFmtId="0" fontId="22" fillId="2" borderId="5" xfId="7" applyFont="1" applyFill="1" applyBorder="1" applyAlignment="1">
      <alignment vertical="center" wrapText="1"/>
    </xf>
    <xf numFmtId="0" fontId="17" fillId="2" borderId="5" xfId="1" applyFont="1" applyFill="1" applyBorder="1" applyAlignment="1">
      <alignment vertical="center" wrapText="1"/>
    </xf>
    <xf numFmtId="4" fontId="17" fillId="0" borderId="3" xfId="2" applyNumberFormat="1" applyFont="1" applyFill="1" applyBorder="1" applyAlignment="1">
      <alignment horizontal="center" vertical="center" wrapText="1"/>
    </xf>
    <xf numFmtId="4" fontId="18" fillId="2" borderId="5" xfId="2" applyNumberFormat="1" applyFont="1" applyFill="1" applyBorder="1" applyAlignment="1">
      <alignment horizontal="left" vertical="center" wrapText="1"/>
    </xf>
    <xf numFmtId="0" fontId="15" fillId="2" borderId="5" xfId="1" applyFont="1" applyFill="1" applyBorder="1" applyAlignment="1">
      <alignment vertical="center" wrapText="1"/>
    </xf>
    <xf numFmtId="4" fontId="17" fillId="0" borderId="4" xfId="2" applyNumberFormat="1" applyFont="1" applyFill="1" applyBorder="1" applyAlignment="1">
      <alignment horizontal="center" vertical="center" wrapText="1"/>
    </xf>
    <xf numFmtId="4" fontId="22" fillId="2" borderId="5" xfId="2" applyNumberFormat="1" applyFont="1" applyFill="1" applyBorder="1" applyAlignment="1">
      <alignment horizontal="left" vertical="center" wrapText="1"/>
    </xf>
    <xf numFmtId="4" fontId="17" fillId="2" borderId="5" xfId="2" applyNumberFormat="1" applyFont="1" applyFill="1" applyBorder="1" applyAlignment="1">
      <alignment horizontal="left" vertical="center" wrapText="1"/>
    </xf>
    <xf numFmtId="4" fontId="15" fillId="2" borderId="5" xfId="2" applyNumberFormat="1" applyFont="1" applyFill="1" applyBorder="1" applyAlignment="1">
      <alignment horizontal="left" vertical="center" wrapText="1"/>
    </xf>
    <xf numFmtId="4" fontId="15" fillId="0" borderId="5" xfId="2" applyNumberFormat="1" applyFont="1" applyFill="1" applyBorder="1" applyAlignment="1">
      <alignment horizontal="center" vertical="center" wrapText="1"/>
    </xf>
    <xf numFmtId="4" fontId="17" fillId="0" borderId="5" xfId="2" applyNumberFormat="1" applyFont="1" applyFill="1" applyBorder="1" applyAlignment="1">
      <alignment vertical="center" wrapText="1"/>
    </xf>
    <xf numFmtId="0" fontId="18" fillId="0" borderId="5" xfId="0" applyFont="1" applyFill="1" applyBorder="1" applyAlignment="1">
      <alignment vertical="center" wrapText="1"/>
    </xf>
    <xf numFmtId="4" fontId="17" fillId="0" borderId="1" xfId="3" applyNumberFormat="1" applyFont="1" applyFill="1" applyBorder="1" applyAlignment="1">
      <alignment horizontal="center" vertical="center" wrapText="1"/>
    </xf>
    <xf numFmtId="4" fontId="17" fillId="0" borderId="4" xfId="3" applyNumberFormat="1" applyFont="1" applyFill="1" applyBorder="1" applyAlignment="1">
      <alignment horizontal="center" vertical="center" wrapText="1"/>
    </xf>
    <xf numFmtId="166" fontId="17" fillId="0" borderId="1" xfId="3" applyNumberFormat="1" applyFont="1" applyFill="1" applyBorder="1" applyAlignment="1">
      <alignment horizontal="center" vertical="center" wrapText="1"/>
    </xf>
    <xf numFmtId="166" fontId="17" fillId="0" borderId="4" xfId="3" applyNumberFormat="1" applyFont="1" applyFill="1" applyBorder="1" applyAlignment="1">
      <alignment horizontal="center" vertical="center" wrapText="1"/>
    </xf>
    <xf numFmtId="165" fontId="15" fillId="4" borderId="1" xfId="3" applyNumberFormat="1" applyFont="1" applyFill="1" applyBorder="1" applyAlignment="1">
      <alignment horizontal="center" vertical="center" wrapText="1"/>
    </xf>
    <xf numFmtId="165" fontId="15" fillId="4" borderId="4" xfId="3" applyNumberFormat="1" applyFont="1" applyFill="1" applyBorder="1" applyAlignment="1">
      <alignment horizontal="center" vertical="center" wrapText="1"/>
    </xf>
    <xf numFmtId="168" fontId="18" fillId="4" borderId="1" xfId="3" applyNumberFormat="1" applyFont="1" applyFill="1" applyBorder="1" applyAlignment="1">
      <alignment horizontal="center" vertical="center" wrapText="1"/>
    </xf>
    <xf numFmtId="168" fontId="18" fillId="4" borderId="4" xfId="3" applyNumberFormat="1" applyFont="1" applyFill="1" applyBorder="1" applyAlignment="1">
      <alignment horizontal="center" vertical="center" wrapText="1"/>
    </xf>
    <xf numFmtId="168" fontId="15" fillId="4" borderId="1" xfId="3" applyNumberFormat="1" applyFont="1" applyFill="1" applyBorder="1" applyAlignment="1">
      <alignment horizontal="center" vertical="center" wrapText="1"/>
    </xf>
    <xf numFmtId="168" fontId="15" fillId="4" borderId="4" xfId="3" applyNumberFormat="1" applyFont="1" applyFill="1" applyBorder="1" applyAlignment="1">
      <alignment horizontal="center" vertical="center" wrapText="1"/>
    </xf>
    <xf numFmtId="0" fontId="14" fillId="4" borderId="1" xfId="3" applyFont="1" applyFill="1" applyBorder="1" applyAlignment="1">
      <alignment horizontal="center" vertical="center" wrapText="1"/>
    </xf>
    <xf numFmtId="0" fontId="14" fillId="4" borderId="4" xfId="3" applyFont="1" applyFill="1" applyBorder="1" applyAlignment="1">
      <alignment horizontal="center" vertical="center" wrapText="1"/>
    </xf>
    <xf numFmtId="4" fontId="18" fillId="4" borderId="1" xfId="3" applyNumberFormat="1" applyFont="1" applyFill="1" applyBorder="1" applyAlignment="1">
      <alignment horizontal="center" vertical="center" wrapText="1"/>
    </xf>
    <xf numFmtId="4" fontId="18" fillId="4" borderId="4" xfId="3" applyNumberFormat="1" applyFont="1" applyFill="1" applyBorder="1" applyAlignment="1">
      <alignment horizontal="center" vertical="center" wrapText="1"/>
    </xf>
    <xf numFmtId="4" fontId="18" fillId="0" borderId="1" xfId="1" applyNumberFormat="1" applyFont="1" applyBorder="1" applyAlignment="1">
      <alignment horizontal="center" vertical="center"/>
    </xf>
    <xf numFmtId="4" fontId="18" fillId="0" borderId="4" xfId="1" applyNumberFormat="1" applyFont="1" applyBorder="1" applyAlignment="1">
      <alignment horizontal="center" vertical="center"/>
    </xf>
    <xf numFmtId="4" fontId="15" fillId="0" borderId="1" xfId="1" applyNumberFormat="1" applyFont="1" applyBorder="1" applyAlignment="1">
      <alignment horizontal="center" vertical="center"/>
    </xf>
    <xf numFmtId="4" fontId="15" fillId="0" borderId="4" xfId="1" applyNumberFormat="1" applyFont="1" applyBorder="1" applyAlignment="1">
      <alignment horizontal="center" vertical="center"/>
    </xf>
    <xf numFmtId="4" fontId="18" fillId="0" borderId="4" xfId="3" applyNumberFormat="1" applyFont="1" applyFill="1" applyBorder="1" applyAlignment="1">
      <alignment horizontal="left" vertical="center" wrapText="1"/>
    </xf>
    <xf numFmtId="4" fontId="18" fillId="0" borderId="1" xfId="3" applyNumberFormat="1" applyFont="1" applyFill="1" applyBorder="1" applyAlignment="1">
      <alignment horizontal="left" vertical="center" wrapText="1"/>
    </xf>
    <xf numFmtId="0" fontId="25" fillId="0" borderId="0" xfId="1" applyFont="1" applyAlignment="1">
      <alignment vertical="center"/>
    </xf>
    <xf numFmtId="0" fontId="26" fillId="0" borderId="0" xfId="1" applyFont="1"/>
    <xf numFmtId="0" fontId="26" fillId="0" borderId="0" xfId="1" applyFont="1" applyAlignment="1">
      <alignment vertical="center"/>
    </xf>
    <xf numFmtId="0" fontId="27" fillId="0" borderId="0" xfId="1" applyFont="1"/>
  </cellXfs>
  <cellStyles count="8">
    <cellStyle name="Звичайний" xfId="0" builtinId="0"/>
    <cellStyle name="Звичайний 2" xfId="4"/>
    <cellStyle name="Звичайний 3" xfId="7"/>
    <cellStyle name="Звичайний_Додаток №9" xfId="1"/>
    <cellStyle name="Звичайний_Додаток_9_06-12-2012" xfId="2"/>
    <cellStyle name="Звичайний_Додаток_9_06-12-2012_Додаток №9" xfId="3"/>
    <cellStyle name="Нейтральный_Додаток_9_06-12-2012" xfId="5"/>
    <cellStyle name="Фінансови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view="pageBreakPreview" topLeftCell="D43" zoomScale="30" zoomScaleNormal="70" zoomScaleSheetLayoutView="30" workbookViewId="0">
      <selection activeCell="AF70" sqref="AF70"/>
    </sheetView>
  </sheetViews>
  <sheetFormatPr defaultColWidth="8.7109375" defaultRowHeight="15.75" x14ac:dyDescent="0.25"/>
  <cols>
    <col min="1" max="1" width="70.42578125" style="8" hidden="1" customWidth="1"/>
    <col min="2" max="3" width="16.7109375" style="8" hidden="1" customWidth="1"/>
    <col min="4" max="4" width="36.28515625" style="8" customWidth="1"/>
    <col min="5" max="5" width="17.7109375" style="7" customWidth="1"/>
    <col min="6" max="6" width="18.5703125" style="31" customWidth="1"/>
    <col min="7" max="7" width="12.42578125" style="31" customWidth="1"/>
    <col min="8" max="8" width="90" style="8" customWidth="1"/>
    <col min="9" max="9" width="17.7109375" style="8" customWidth="1"/>
    <col min="10" max="10" width="14.7109375" style="8" customWidth="1"/>
    <col min="11" max="11" width="20.140625" style="8" customWidth="1"/>
    <col min="12" max="12" width="17.5703125" style="8" customWidth="1"/>
    <col min="13" max="13" width="39.28515625" style="9" customWidth="1"/>
    <col min="14" max="14" width="19.7109375" style="9" customWidth="1"/>
    <col min="15" max="15" width="19" style="9" customWidth="1"/>
    <col min="16" max="16" width="16.28515625" style="9" customWidth="1"/>
    <col min="17" max="17" width="18.5703125" style="42" customWidth="1"/>
    <col min="18" max="18" width="14" style="8" customWidth="1"/>
    <col min="19" max="19" width="16.7109375" style="8" customWidth="1"/>
    <col min="20" max="16384" width="8.7109375" style="8"/>
  </cols>
  <sheetData>
    <row r="1" spans="1:18" s="4" customFormat="1" ht="59.25" customHeight="1" thickBot="1" x14ac:dyDescent="0.3">
      <c r="A1" s="63" t="s">
        <v>161</v>
      </c>
      <c r="B1" s="63"/>
      <c r="C1" s="63"/>
      <c r="D1" s="63"/>
      <c r="E1" s="63"/>
      <c r="F1" s="63"/>
      <c r="G1" s="63"/>
      <c r="H1" s="63"/>
      <c r="I1" s="63"/>
      <c r="J1" s="63"/>
      <c r="K1" s="63"/>
      <c r="L1" s="63"/>
      <c r="M1" s="63"/>
      <c r="N1" s="63"/>
      <c r="O1" s="63"/>
      <c r="P1" s="63"/>
      <c r="Q1" s="63"/>
    </row>
    <row r="2" spans="1:18" s="7" customFormat="1" ht="170.25" customHeight="1" x14ac:dyDescent="0.25">
      <c r="A2" s="30" t="s">
        <v>0</v>
      </c>
      <c r="B2" s="5" t="s">
        <v>1</v>
      </c>
      <c r="C2" s="6" t="s">
        <v>2</v>
      </c>
      <c r="D2" s="64" t="s">
        <v>64</v>
      </c>
      <c r="E2" s="64" t="s">
        <v>65</v>
      </c>
      <c r="F2" s="64" t="s">
        <v>107</v>
      </c>
      <c r="G2" s="64" t="s">
        <v>46</v>
      </c>
      <c r="H2" s="64" t="s">
        <v>81</v>
      </c>
      <c r="I2" s="64" t="s">
        <v>102</v>
      </c>
      <c r="J2" s="64" t="s">
        <v>104</v>
      </c>
      <c r="K2" s="65" t="s">
        <v>103</v>
      </c>
      <c r="L2" s="64" t="s">
        <v>66</v>
      </c>
      <c r="M2" s="64" t="s">
        <v>3</v>
      </c>
      <c r="N2" s="66" t="s">
        <v>101</v>
      </c>
      <c r="O2" s="66" t="s">
        <v>100</v>
      </c>
      <c r="P2" s="67" t="s">
        <v>105</v>
      </c>
      <c r="Q2" s="68" t="s">
        <v>158</v>
      </c>
    </row>
    <row r="3" spans="1:18" s="41" customFormat="1" ht="40.5" customHeight="1" x14ac:dyDescent="0.25">
      <c r="A3" s="38"/>
      <c r="B3" s="39"/>
      <c r="C3" s="40"/>
      <c r="D3" s="69">
        <v>1</v>
      </c>
      <c r="E3" s="69">
        <v>2</v>
      </c>
      <c r="F3" s="69">
        <v>3</v>
      </c>
      <c r="G3" s="69">
        <v>4</v>
      </c>
      <c r="H3" s="69">
        <v>5</v>
      </c>
      <c r="I3" s="69">
        <v>6</v>
      </c>
      <c r="J3" s="69">
        <v>7</v>
      </c>
      <c r="K3" s="69">
        <v>8</v>
      </c>
      <c r="L3" s="69">
        <v>9</v>
      </c>
      <c r="M3" s="69">
        <v>10</v>
      </c>
      <c r="N3" s="70">
        <v>11</v>
      </c>
      <c r="O3" s="70">
        <v>12</v>
      </c>
      <c r="P3" s="70" t="s">
        <v>106</v>
      </c>
      <c r="Q3" s="71">
        <v>14</v>
      </c>
    </row>
    <row r="4" spans="1:18" s="9" customFormat="1" ht="131.25" x14ac:dyDescent="0.25">
      <c r="A4" s="54" t="s">
        <v>32</v>
      </c>
      <c r="B4" s="56" t="s">
        <v>4</v>
      </c>
      <c r="C4" s="58">
        <v>106000</v>
      </c>
      <c r="D4" s="72" t="s">
        <v>17</v>
      </c>
      <c r="E4" s="73" t="s">
        <v>71</v>
      </c>
      <c r="F4" s="74">
        <v>200000</v>
      </c>
      <c r="G4" s="75" t="s">
        <v>18</v>
      </c>
      <c r="H4" s="76" t="s">
        <v>156</v>
      </c>
      <c r="I4" s="77">
        <v>44000</v>
      </c>
      <c r="J4" s="78">
        <v>18</v>
      </c>
      <c r="K4" s="77">
        <v>122642.9</v>
      </c>
      <c r="L4" s="64">
        <v>2401610</v>
      </c>
      <c r="M4" s="79" t="s">
        <v>33</v>
      </c>
      <c r="N4" s="80">
        <v>871787</v>
      </c>
      <c r="O4" s="81">
        <v>552236.19999999995</v>
      </c>
      <c r="P4" s="82">
        <v>6.3</v>
      </c>
      <c r="Q4" s="80">
        <v>398997.6</v>
      </c>
    </row>
    <row r="5" spans="1:18" s="9" customFormat="1" ht="125.25" customHeight="1" x14ac:dyDescent="0.25">
      <c r="A5" s="55"/>
      <c r="B5" s="57"/>
      <c r="C5" s="59"/>
      <c r="D5" s="83" t="s">
        <v>25</v>
      </c>
      <c r="E5" s="73" t="s">
        <v>68</v>
      </c>
      <c r="F5" s="74">
        <v>150000</v>
      </c>
      <c r="G5" s="84" t="s">
        <v>18</v>
      </c>
      <c r="H5" s="85" t="s">
        <v>140</v>
      </c>
      <c r="I5" s="86">
        <v>1500</v>
      </c>
      <c r="J5" s="75" t="s">
        <v>138</v>
      </c>
      <c r="K5" s="86">
        <v>148500</v>
      </c>
      <c r="L5" s="87">
        <v>2401620</v>
      </c>
      <c r="M5" s="88" t="s">
        <v>19</v>
      </c>
      <c r="N5" s="80">
        <v>48000</v>
      </c>
      <c r="O5" s="80">
        <v>45314.3</v>
      </c>
      <c r="P5" s="82">
        <v>94.4</v>
      </c>
      <c r="Q5" s="80">
        <v>45314.3</v>
      </c>
    </row>
    <row r="6" spans="1:18" s="9" customFormat="1" ht="183" customHeight="1" x14ac:dyDescent="0.25">
      <c r="A6" s="55"/>
      <c r="B6" s="57"/>
      <c r="C6" s="59"/>
      <c r="D6" s="83"/>
      <c r="E6" s="89" t="s">
        <v>69</v>
      </c>
      <c r="F6" s="90">
        <v>150000</v>
      </c>
      <c r="G6" s="84"/>
      <c r="H6" s="91"/>
      <c r="I6" s="86">
        <v>0</v>
      </c>
      <c r="J6" s="75" t="s">
        <v>138</v>
      </c>
      <c r="K6" s="86">
        <v>150000</v>
      </c>
      <c r="L6" s="87"/>
      <c r="M6" s="88"/>
      <c r="N6" s="80">
        <v>1968</v>
      </c>
      <c r="O6" s="80">
        <v>0</v>
      </c>
      <c r="P6" s="82">
        <v>0</v>
      </c>
      <c r="Q6" s="80">
        <v>0</v>
      </c>
    </row>
    <row r="7" spans="1:18" s="9" customFormat="1" ht="243" customHeight="1" x14ac:dyDescent="0.25">
      <c r="A7" s="60"/>
      <c r="B7" s="61"/>
      <c r="C7" s="62"/>
      <c r="D7" s="92" t="s">
        <v>48</v>
      </c>
      <c r="E7" s="84" t="s">
        <v>70</v>
      </c>
      <c r="F7" s="93">
        <v>378425</v>
      </c>
      <c r="G7" s="84" t="s">
        <v>4</v>
      </c>
      <c r="H7" s="94" t="s">
        <v>154</v>
      </c>
      <c r="I7" s="95">
        <v>66800</v>
      </c>
      <c r="J7" s="96">
        <v>17.649999999999999</v>
      </c>
      <c r="K7" s="95">
        <v>311625</v>
      </c>
      <c r="L7" s="64">
        <v>2401630</v>
      </c>
      <c r="M7" s="79" t="s">
        <v>6</v>
      </c>
      <c r="N7" s="80">
        <v>10900</v>
      </c>
      <c r="O7" s="97">
        <v>7620.92</v>
      </c>
      <c r="P7" s="82">
        <v>22.7</v>
      </c>
      <c r="Q7" s="80">
        <v>3774</v>
      </c>
    </row>
    <row r="8" spans="1:18" s="9" customFormat="1" ht="74.25" customHeight="1" x14ac:dyDescent="0.25">
      <c r="A8" s="10" t="s">
        <v>34</v>
      </c>
      <c r="B8" s="11" t="s">
        <v>4</v>
      </c>
      <c r="C8" s="12">
        <v>200000</v>
      </c>
      <c r="D8" s="92"/>
      <c r="E8" s="84"/>
      <c r="F8" s="93"/>
      <c r="G8" s="84"/>
      <c r="H8" s="98" t="s">
        <v>121</v>
      </c>
      <c r="I8" s="99"/>
      <c r="J8" s="100"/>
      <c r="K8" s="99"/>
      <c r="L8" s="64">
        <v>3501640</v>
      </c>
      <c r="M8" s="79" t="s">
        <v>5</v>
      </c>
      <c r="N8" s="80">
        <v>1036879.4</v>
      </c>
      <c r="O8" s="81">
        <v>875448</v>
      </c>
      <c r="P8" s="82">
        <v>78</v>
      </c>
      <c r="Q8" s="80">
        <v>810937.7</v>
      </c>
      <c r="R8" s="19"/>
    </row>
    <row r="9" spans="1:18" s="1" customFormat="1" ht="88.5" customHeight="1" x14ac:dyDescent="0.25">
      <c r="A9" s="13" t="s">
        <v>35</v>
      </c>
      <c r="B9" s="14" t="s">
        <v>18</v>
      </c>
      <c r="C9" s="15">
        <v>150000</v>
      </c>
      <c r="D9" s="72" t="s">
        <v>163</v>
      </c>
      <c r="E9" s="101" t="s">
        <v>80</v>
      </c>
      <c r="F9" s="74">
        <v>150000</v>
      </c>
      <c r="G9" s="75" t="s">
        <v>18</v>
      </c>
      <c r="H9" s="98" t="s">
        <v>122</v>
      </c>
      <c r="I9" s="86">
        <v>102450</v>
      </c>
      <c r="J9" s="102">
        <v>68.3</v>
      </c>
      <c r="K9" s="86">
        <v>47550</v>
      </c>
      <c r="L9" s="103">
        <v>3501690</v>
      </c>
      <c r="M9" s="104" t="s">
        <v>20</v>
      </c>
      <c r="N9" s="81">
        <v>373000</v>
      </c>
      <c r="O9" s="81">
        <v>132278.46</v>
      </c>
      <c r="P9" s="105">
        <v>91</v>
      </c>
      <c r="Q9" s="81">
        <v>338969.3</v>
      </c>
    </row>
    <row r="10" spans="1:18" s="1" customFormat="1" ht="57.75" customHeight="1" x14ac:dyDescent="0.25">
      <c r="A10" s="13"/>
      <c r="B10" s="14"/>
      <c r="C10" s="15"/>
      <c r="D10" s="106" t="s">
        <v>49</v>
      </c>
      <c r="E10" s="73" t="s">
        <v>68</v>
      </c>
      <c r="F10" s="107">
        <v>175000</v>
      </c>
      <c r="G10" s="108" t="s">
        <v>18</v>
      </c>
      <c r="H10" s="85" t="s">
        <v>123</v>
      </c>
      <c r="I10" s="86">
        <v>134488.29999999999</v>
      </c>
      <c r="J10" s="96">
        <v>88</v>
      </c>
      <c r="K10" s="86">
        <v>40511.699999999997</v>
      </c>
      <c r="L10" s="109">
        <v>3501670</v>
      </c>
      <c r="M10" s="110" t="s">
        <v>22</v>
      </c>
      <c r="N10" s="81">
        <v>257967</v>
      </c>
      <c r="O10" s="81">
        <v>207001.60000000001</v>
      </c>
      <c r="P10" s="105">
        <v>80.2</v>
      </c>
      <c r="Q10" s="97">
        <v>207001.60000000001</v>
      </c>
    </row>
    <row r="11" spans="1:18" s="1" customFormat="1" ht="62.25" customHeight="1" x14ac:dyDescent="0.25">
      <c r="A11" s="16" t="s">
        <v>21</v>
      </c>
      <c r="B11" s="14" t="s">
        <v>18</v>
      </c>
      <c r="C11" s="15">
        <v>175000</v>
      </c>
      <c r="D11" s="106"/>
      <c r="E11" s="111" t="s">
        <v>71</v>
      </c>
      <c r="F11" s="74">
        <v>175000</v>
      </c>
      <c r="G11" s="112"/>
      <c r="H11" s="91"/>
      <c r="I11" s="77">
        <v>72700</v>
      </c>
      <c r="J11" s="100"/>
      <c r="K11" s="77">
        <v>102300</v>
      </c>
      <c r="L11" s="109"/>
      <c r="M11" s="110"/>
      <c r="N11" s="113">
        <v>282643</v>
      </c>
      <c r="O11" s="81">
        <v>346002</v>
      </c>
      <c r="P11" s="105">
        <v>47</v>
      </c>
      <c r="Q11" s="81">
        <v>134133.4</v>
      </c>
    </row>
    <row r="12" spans="1:18" s="1" customFormat="1" ht="95.25" customHeight="1" x14ac:dyDescent="0.25">
      <c r="A12" s="16" t="s">
        <v>36</v>
      </c>
      <c r="B12" s="14" t="s">
        <v>18</v>
      </c>
      <c r="C12" s="15">
        <v>65500</v>
      </c>
      <c r="D12" s="114" t="s">
        <v>50</v>
      </c>
      <c r="E12" s="115" t="s">
        <v>72</v>
      </c>
      <c r="F12" s="107">
        <v>40500</v>
      </c>
      <c r="G12" s="116" t="s">
        <v>18</v>
      </c>
      <c r="H12" s="98" t="s">
        <v>124</v>
      </c>
      <c r="I12" s="77">
        <v>11097.9</v>
      </c>
      <c r="J12" s="78">
        <v>27.4</v>
      </c>
      <c r="K12" s="77">
        <v>29402</v>
      </c>
      <c r="L12" s="117">
        <v>3501620</v>
      </c>
      <c r="M12" s="118" t="s">
        <v>37</v>
      </c>
      <c r="N12" s="113">
        <v>46480</v>
      </c>
      <c r="O12" s="81">
        <v>25896.7</v>
      </c>
      <c r="P12" s="105">
        <v>56</v>
      </c>
      <c r="Q12" s="81">
        <v>25896.7</v>
      </c>
      <c r="R12" s="3"/>
    </row>
    <row r="13" spans="1:18" s="1" customFormat="1" ht="126.75" customHeight="1" x14ac:dyDescent="0.25">
      <c r="A13" s="16" t="s">
        <v>29</v>
      </c>
      <c r="B13" s="14" t="s">
        <v>18</v>
      </c>
      <c r="C13" s="15">
        <v>300000</v>
      </c>
      <c r="D13" s="119" t="s">
        <v>51</v>
      </c>
      <c r="E13" s="111" t="s">
        <v>73</v>
      </c>
      <c r="F13" s="74">
        <v>150000</v>
      </c>
      <c r="G13" s="116" t="s">
        <v>18</v>
      </c>
      <c r="H13" s="98" t="s">
        <v>125</v>
      </c>
      <c r="I13" s="77">
        <v>16135.23</v>
      </c>
      <c r="J13" s="78">
        <v>7.2</v>
      </c>
      <c r="K13" s="77">
        <v>133864.76999999999</v>
      </c>
      <c r="L13" s="117">
        <v>3501630</v>
      </c>
      <c r="M13" s="118" t="s">
        <v>30</v>
      </c>
      <c r="N13" s="113">
        <v>813847.6</v>
      </c>
      <c r="O13" s="81">
        <v>434678.9</v>
      </c>
      <c r="P13" s="105">
        <v>53.4</v>
      </c>
      <c r="Q13" s="81">
        <v>434678.9</v>
      </c>
    </row>
    <row r="14" spans="1:18" s="1" customFormat="1" ht="81" customHeight="1" x14ac:dyDescent="0.25">
      <c r="A14" s="16"/>
      <c r="B14" s="14"/>
      <c r="C14" s="15"/>
      <c r="D14" s="120" t="s">
        <v>52</v>
      </c>
      <c r="E14" s="111" t="s">
        <v>71</v>
      </c>
      <c r="F14" s="74">
        <v>120000</v>
      </c>
      <c r="G14" s="121" t="s">
        <v>18</v>
      </c>
      <c r="H14" s="122" t="s">
        <v>141</v>
      </c>
      <c r="I14" s="77">
        <v>0</v>
      </c>
      <c r="J14" s="123">
        <v>0</v>
      </c>
      <c r="K14" s="77">
        <v>120000</v>
      </c>
      <c r="L14" s="124">
        <v>2201610</v>
      </c>
      <c r="M14" s="88" t="s">
        <v>39</v>
      </c>
      <c r="N14" s="113">
        <v>11312</v>
      </c>
      <c r="O14" s="81">
        <v>0</v>
      </c>
      <c r="P14" s="105">
        <v>0</v>
      </c>
      <c r="Q14" s="81">
        <v>0</v>
      </c>
    </row>
    <row r="15" spans="1:18" s="2" customFormat="1" ht="78.75" customHeight="1" x14ac:dyDescent="0.25">
      <c r="A15" s="17" t="s">
        <v>38</v>
      </c>
      <c r="B15" s="14" t="s">
        <v>18</v>
      </c>
      <c r="C15" s="18">
        <v>108000</v>
      </c>
      <c r="D15" s="120"/>
      <c r="E15" s="71" t="s">
        <v>74</v>
      </c>
      <c r="F15" s="125">
        <v>30000</v>
      </c>
      <c r="G15" s="126"/>
      <c r="H15" s="127"/>
      <c r="I15" s="77">
        <v>0</v>
      </c>
      <c r="J15" s="128"/>
      <c r="K15" s="129">
        <v>30000</v>
      </c>
      <c r="L15" s="124"/>
      <c r="M15" s="88"/>
      <c r="N15" s="113">
        <v>3168</v>
      </c>
      <c r="O15" s="81">
        <v>0</v>
      </c>
      <c r="P15" s="105">
        <v>0</v>
      </c>
      <c r="Q15" s="81">
        <v>0</v>
      </c>
    </row>
    <row r="16" spans="1:18" s="9" customFormat="1" ht="54.75" customHeight="1" x14ac:dyDescent="0.25">
      <c r="A16" s="48" t="s">
        <v>7</v>
      </c>
      <c r="B16" s="50" t="s">
        <v>4</v>
      </c>
      <c r="C16" s="52">
        <v>214729.837</v>
      </c>
      <c r="D16" s="120" t="s">
        <v>53</v>
      </c>
      <c r="E16" s="130" t="s">
        <v>75</v>
      </c>
      <c r="F16" s="131">
        <v>217729.8</v>
      </c>
      <c r="G16" s="132" t="s">
        <v>4</v>
      </c>
      <c r="H16" s="133" t="s">
        <v>145</v>
      </c>
      <c r="I16" s="134">
        <v>127328.8</v>
      </c>
      <c r="J16" s="135">
        <v>39.299999999999997</v>
      </c>
      <c r="K16" s="134">
        <v>50000</v>
      </c>
      <c r="L16" s="136">
        <v>2301610</v>
      </c>
      <c r="M16" s="137" t="s">
        <v>8</v>
      </c>
      <c r="N16" s="138">
        <v>105000</v>
      </c>
      <c r="O16" s="81">
        <v>85399.24</v>
      </c>
      <c r="P16" s="82">
        <v>81.33</v>
      </c>
      <c r="Q16" s="80">
        <v>85685.4</v>
      </c>
      <c r="R16" s="19"/>
    </row>
    <row r="17" spans="1:19" s="9" customFormat="1" ht="208.5" customHeight="1" x14ac:dyDescent="0.25">
      <c r="A17" s="49"/>
      <c r="B17" s="51"/>
      <c r="C17" s="53"/>
      <c r="D17" s="120"/>
      <c r="E17" s="130"/>
      <c r="F17" s="131"/>
      <c r="G17" s="132"/>
      <c r="H17" s="139"/>
      <c r="I17" s="140"/>
      <c r="J17" s="135"/>
      <c r="K17" s="140"/>
      <c r="L17" s="136">
        <v>2311600</v>
      </c>
      <c r="M17" s="137" t="s">
        <v>9</v>
      </c>
      <c r="N17" s="138">
        <v>1048160</v>
      </c>
      <c r="O17" s="81">
        <v>675236.74</v>
      </c>
      <c r="P17" s="82">
        <v>64.430000000000007</v>
      </c>
      <c r="Q17" s="80">
        <v>675311.3</v>
      </c>
    </row>
    <row r="18" spans="1:19" s="9" customFormat="1" ht="357.75" customHeight="1" x14ac:dyDescent="0.25">
      <c r="A18" s="20" t="s">
        <v>10</v>
      </c>
      <c r="B18" s="21" t="s">
        <v>4</v>
      </c>
      <c r="C18" s="22">
        <v>300000</v>
      </c>
      <c r="D18" s="230" t="s">
        <v>54</v>
      </c>
      <c r="E18" s="230" t="s">
        <v>76</v>
      </c>
      <c r="F18" s="232">
        <v>300000</v>
      </c>
      <c r="G18" s="234" t="s">
        <v>4</v>
      </c>
      <c r="H18" s="249" t="s">
        <v>170</v>
      </c>
      <c r="I18" s="236">
        <v>25927.3</v>
      </c>
      <c r="J18" s="238">
        <v>25.93</v>
      </c>
      <c r="K18" s="236">
        <v>74072.5</v>
      </c>
      <c r="L18" s="240">
        <v>2501630</v>
      </c>
      <c r="M18" s="242" t="s">
        <v>11</v>
      </c>
      <c r="N18" s="244">
        <v>559984</v>
      </c>
      <c r="O18" s="244">
        <v>217938.5</v>
      </c>
      <c r="P18" s="246">
        <v>38.92</v>
      </c>
      <c r="Q18" s="244">
        <v>196466.7</v>
      </c>
    </row>
    <row r="19" spans="1:19" s="9" customFormat="1" ht="300" x14ac:dyDescent="0.25">
      <c r="A19" s="27"/>
      <c r="B19" s="46"/>
      <c r="C19" s="29"/>
      <c r="D19" s="231"/>
      <c r="E19" s="231"/>
      <c r="F19" s="233"/>
      <c r="G19" s="235"/>
      <c r="H19" s="248" t="s">
        <v>171</v>
      </c>
      <c r="I19" s="237"/>
      <c r="J19" s="239"/>
      <c r="K19" s="237"/>
      <c r="L19" s="241"/>
      <c r="M19" s="243"/>
      <c r="N19" s="245"/>
      <c r="O19" s="245"/>
      <c r="P19" s="247"/>
      <c r="Q19" s="245"/>
    </row>
    <row r="20" spans="1:19" s="9" customFormat="1" ht="131.25" customHeight="1" x14ac:dyDescent="0.25">
      <c r="A20" s="27"/>
      <c r="B20" s="28"/>
      <c r="C20" s="29"/>
      <c r="D20" s="106" t="s">
        <v>108</v>
      </c>
      <c r="E20" s="141" t="s">
        <v>75</v>
      </c>
      <c r="F20" s="142">
        <v>342107</v>
      </c>
      <c r="G20" s="143" t="s">
        <v>4</v>
      </c>
      <c r="H20" s="144" t="s">
        <v>126</v>
      </c>
      <c r="I20" s="145">
        <v>94432.6</v>
      </c>
      <c r="J20" s="143">
        <v>28.6</v>
      </c>
      <c r="K20" s="145">
        <v>235674.4</v>
      </c>
      <c r="L20" s="146">
        <v>2751600</v>
      </c>
      <c r="M20" s="147" t="s">
        <v>13</v>
      </c>
      <c r="N20" s="148">
        <v>925686</v>
      </c>
      <c r="O20" s="148">
        <v>900376.75</v>
      </c>
      <c r="P20" s="149">
        <v>97.3</v>
      </c>
      <c r="Q20" s="80">
        <v>716030.75</v>
      </c>
    </row>
    <row r="21" spans="1:19" s="9" customFormat="1" ht="227.25" customHeight="1" x14ac:dyDescent="0.25">
      <c r="A21" s="27"/>
      <c r="B21" s="28"/>
      <c r="C21" s="29"/>
      <c r="D21" s="106"/>
      <c r="E21" s="150"/>
      <c r="F21" s="151"/>
      <c r="G21" s="143"/>
      <c r="H21" s="144"/>
      <c r="I21" s="145">
        <v>3433.3</v>
      </c>
      <c r="J21" s="143"/>
      <c r="K21" s="145">
        <v>8566.7000000000007</v>
      </c>
      <c r="L21" s="64">
        <v>2751610</v>
      </c>
      <c r="M21" s="104" t="s">
        <v>14</v>
      </c>
      <c r="N21" s="148">
        <v>55968</v>
      </c>
      <c r="O21" s="148">
        <v>40289.25</v>
      </c>
      <c r="P21" s="149">
        <v>72</v>
      </c>
      <c r="Q21" s="80">
        <v>50148.23</v>
      </c>
    </row>
    <row r="22" spans="1:19" s="9" customFormat="1" ht="219" customHeight="1" x14ac:dyDescent="0.25">
      <c r="A22" s="27"/>
      <c r="B22" s="28"/>
      <c r="C22" s="29"/>
      <c r="D22" s="106" t="s">
        <v>55</v>
      </c>
      <c r="E22" s="141" t="s">
        <v>70</v>
      </c>
      <c r="F22" s="142">
        <v>210000</v>
      </c>
      <c r="G22" s="143" t="s">
        <v>4</v>
      </c>
      <c r="H22" s="144" t="s">
        <v>128</v>
      </c>
      <c r="I22" s="145">
        <v>71987.8</v>
      </c>
      <c r="J22" s="143">
        <v>35.299999999999997</v>
      </c>
      <c r="K22" s="145">
        <v>132512.20000000001</v>
      </c>
      <c r="L22" s="64">
        <v>2751600</v>
      </c>
      <c r="M22" s="147" t="s">
        <v>13</v>
      </c>
      <c r="N22" s="148">
        <v>824520</v>
      </c>
      <c r="O22" s="148">
        <v>755936.27</v>
      </c>
      <c r="P22" s="149">
        <v>91.7</v>
      </c>
      <c r="Q22" s="80">
        <v>774452.21</v>
      </c>
      <c r="S22" s="19"/>
    </row>
    <row r="23" spans="1:19" s="9" customFormat="1" ht="225.75" customHeight="1" x14ac:dyDescent="0.25">
      <c r="A23" s="27"/>
      <c r="B23" s="28"/>
      <c r="C23" s="29"/>
      <c r="D23" s="106"/>
      <c r="E23" s="150"/>
      <c r="F23" s="151"/>
      <c r="G23" s="143"/>
      <c r="H23" s="144"/>
      <c r="I23" s="145">
        <v>2082.1999999999998</v>
      </c>
      <c r="J23" s="143"/>
      <c r="K23" s="145">
        <v>3417.8</v>
      </c>
      <c r="L23" s="64">
        <v>2751610</v>
      </c>
      <c r="M23" s="104" t="s">
        <v>14</v>
      </c>
      <c r="N23" s="148">
        <v>11510</v>
      </c>
      <c r="O23" s="149">
        <v>0</v>
      </c>
      <c r="P23" s="152" t="s">
        <v>127</v>
      </c>
      <c r="Q23" s="80">
        <v>8180.39</v>
      </c>
    </row>
    <row r="24" spans="1:19" s="9" customFormat="1" ht="242.25" customHeight="1" x14ac:dyDescent="0.25">
      <c r="A24" s="27"/>
      <c r="B24" s="28"/>
      <c r="C24" s="29"/>
      <c r="D24" s="114" t="s">
        <v>56</v>
      </c>
      <c r="E24" s="115" t="s">
        <v>77</v>
      </c>
      <c r="F24" s="107">
        <v>15540</v>
      </c>
      <c r="G24" s="111" t="s">
        <v>18</v>
      </c>
      <c r="H24" s="153" t="s">
        <v>129</v>
      </c>
      <c r="I24" s="145">
        <v>5000</v>
      </c>
      <c r="J24" s="73">
        <v>25.8</v>
      </c>
      <c r="K24" s="145">
        <v>10540</v>
      </c>
      <c r="L24" s="64">
        <v>2751600</v>
      </c>
      <c r="M24" s="147" t="s">
        <v>13</v>
      </c>
      <c r="N24" s="148">
        <v>144672</v>
      </c>
      <c r="O24" s="149">
        <v>0</v>
      </c>
      <c r="P24" s="154" t="s">
        <v>127</v>
      </c>
      <c r="Q24" s="80">
        <v>24498.87</v>
      </c>
    </row>
    <row r="25" spans="1:19" s="9" customFormat="1" ht="210" customHeight="1" x14ac:dyDescent="0.25">
      <c r="A25" s="54" t="s">
        <v>12</v>
      </c>
      <c r="B25" s="56" t="s">
        <v>4</v>
      </c>
      <c r="C25" s="58">
        <v>350000</v>
      </c>
      <c r="D25" s="155" t="s">
        <v>57</v>
      </c>
      <c r="E25" s="89" t="s">
        <v>72</v>
      </c>
      <c r="F25" s="90">
        <v>17000</v>
      </c>
      <c r="G25" s="111" t="s">
        <v>18</v>
      </c>
      <c r="H25" s="153" t="s">
        <v>130</v>
      </c>
      <c r="I25" s="156">
        <v>0</v>
      </c>
      <c r="J25" s="157">
        <v>0</v>
      </c>
      <c r="K25" s="145">
        <v>17000</v>
      </c>
      <c r="L25" s="64">
        <v>2751600</v>
      </c>
      <c r="M25" s="147" t="s">
        <v>13</v>
      </c>
      <c r="N25" s="148">
        <v>1</v>
      </c>
      <c r="O25" s="148">
        <v>0</v>
      </c>
      <c r="P25" s="149">
        <v>0</v>
      </c>
      <c r="Q25" s="80">
        <v>0</v>
      </c>
    </row>
    <row r="26" spans="1:19" s="9" customFormat="1" ht="215.25" customHeight="1" x14ac:dyDescent="0.25">
      <c r="A26" s="55"/>
      <c r="B26" s="57"/>
      <c r="C26" s="59"/>
      <c r="D26" s="83" t="s">
        <v>164</v>
      </c>
      <c r="E26" s="130" t="s">
        <v>77</v>
      </c>
      <c r="F26" s="131">
        <v>400000</v>
      </c>
      <c r="G26" s="143" t="s">
        <v>18</v>
      </c>
      <c r="H26" s="158" t="s">
        <v>137</v>
      </c>
      <c r="I26" s="159">
        <v>300</v>
      </c>
      <c r="J26" s="160">
        <v>7.4999999999999997E-2</v>
      </c>
      <c r="K26" s="161">
        <v>399700</v>
      </c>
      <c r="L26" s="64">
        <v>2751610</v>
      </c>
      <c r="M26" s="104" t="s">
        <v>14</v>
      </c>
      <c r="N26" s="80">
        <v>26400</v>
      </c>
      <c r="O26" s="80">
        <v>0</v>
      </c>
      <c r="P26" s="162" t="s">
        <v>127</v>
      </c>
      <c r="Q26" s="80">
        <v>1490.94</v>
      </c>
    </row>
    <row r="27" spans="1:19" s="9" customFormat="1" ht="67.5" customHeight="1" x14ac:dyDescent="0.25">
      <c r="A27" s="55"/>
      <c r="B27" s="57"/>
      <c r="C27" s="59"/>
      <c r="D27" s="83"/>
      <c r="E27" s="130"/>
      <c r="F27" s="131"/>
      <c r="G27" s="143"/>
      <c r="H27" s="158"/>
      <c r="I27" s="163"/>
      <c r="J27" s="160"/>
      <c r="K27" s="164"/>
      <c r="L27" s="146">
        <v>2751640</v>
      </c>
      <c r="M27" s="165" t="s">
        <v>26</v>
      </c>
      <c r="N27" s="80">
        <v>90000</v>
      </c>
      <c r="O27" s="80">
        <v>0</v>
      </c>
      <c r="P27" s="82">
        <v>0</v>
      </c>
      <c r="Q27" s="80">
        <v>0</v>
      </c>
    </row>
    <row r="28" spans="1:19" s="9" customFormat="1" ht="166.5" customHeight="1" x14ac:dyDescent="0.25">
      <c r="A28" s="10"/>
      <c r="B28" s="11"/>
      <c r="C28" s="12"/>
      <c r="D28" s="83" t="s">
        <v>165</v>
      </c>
      <c r="E28" s="130" t="s">
        <v>77</v>
      </c>
      <c r="F28" s="131">
        <v>200000</v>
      </c>
      <c r="G28" s="143" t="s">
        <v>18</v>
      </c>
      <c r="H28" s="166" t="s">
        <v>152</v>
      </c>
      <c r="I28" s="156">
        <v>0</v>
      </c>
      <c r="J28" s="143">
        <v>23.5</v>
      </c>
      <c r="K28" s="167">
        <v>153000</v>
      </c>
      <c r="L28" s="64">
        <v>2751630</v>
      </c>
      <c r="M28" s="168" t="s">
        <v>40</v>
      </c>
      <c r="N28" s="81">
        <v>52800</v>
      </c>
      <c r="O28" s="81">
        <v>0</v>
      </c>
      <c r="P28" s="105">
        <v>0</v>
      </c>
      <c r="Q28" s="80">
        <v>0</v>
      </c>
    </row>
    <row r="29" spans="1:19" s="1" customFormat="1" ht="208.5" customHeight="1" x14ac:dyDescent="0.25">
      <c r="A29" s="23"/>
      <c r="B29" s="24"/>
      <c r="C29" s="25"/>
      <c r="D29" s="83"/>
      <c r="E29" s="130"/>
      <c r="F29" s="131"/>
      <c r="G29" s="143"/>
      <c r="H29" s="166" t="s">
        <v>131</v>
      </c>
      <c r="I29" s="145">
        <v>47000</v>
      </c>
      <c r="J29" s="143"/>
      <c r="K29" s="169"/>
      <c r="L29" s="64">
        <v>2761600</v>
      </c>
      <c r="M29" s="170" t="s">
        <v>41</v>
      </c>
      <c r="N29" s="81">
        <v>1050000</v>
      </c>
      <c r="O29" s="97">
        <v>977653.06</v>
      </c>
      <c r="P29" s="171">
        <v>93.1</v>
      </c>
      <c r="Q29" s="81">
        <v>201432.6</v>
      </c>
    </row>
    <row r="30" spans="1:19" s="1" customFormat="1" ht="208.5" customHeight="1" x14ac:dyDescent="0.25">
      <c r="A30" s="16"/>
      <c r="B30" s="14"/>
      <c r="C30" s="15"/>
      <c r="D30" s="172" t="s">
        <v>58</v>
      </c>
      <c r="E30" s="89" t="s">
        <v>71</v>
      </c>
      <c r="F30" s="90">
        <v>200000</v>
      </c>
      <c r="G30" s="111" t="s">
        <v>18</v>
      </c>
      <c r="H30" s="173" t="s">
        <v>142</v>
      </c>
      <c r="I30" s="174">
        <v>0</v>
      </c>
      <c r="J30" s="175">
        <v>0</v>
      </c>
      <c r="K30" s="176">
        <v>200000</v>
      </c>
      <c r="L30" s="117">
        <v>3101610</v>
      </c>
      <c r="M30" s="177" t="s">
        <v>27</v>
      </c>
      <c r="N30" s="81">
        <v>254551</v>
      </c>
      <c r="O30" s="81">
        <v>0</v>
      </c>
      <c r="P30" s="105">
        <v>0</v>
      </c>
      <c r="Q30" s="81">
        <v>0</v>
      </c>
    </row>
    <row r="31" spans="1:19" s="1" customFormat="1" ht="255" customHeight="1" x14ac:dyDescent="0.25">
      <c r="A31" s="16"/>
      <c r="B31" s="14"/>
      <c r="C31" s="15"/>
      <c r="D31" s="178" t="s">
        <v>59</v>
      </c>
      <c r="E31" s="89" t="s">
        <v>77</v>
      </c>
      <c r="F31" s="90">
        <v>150000</v>
      </c>
      <c r="G31" s="111" t="s">
        <v>18</v>
      </c>
      <c r="H31" s="153" t="s">
        <v>157</v>
      </c>
      <c r="I31" s="156">
        <v>0</v>
      </c>
      <c r="J31" s="157">
        <v>0</v>
      </c>
      <c r="K31" s="145">
        <v>150000</v>
      </c>
      <c r="L31" s="117">
        <v>3101620</v>
      </c>
      <c r="M31" s="153" t="s">
        <v>28</v>
      </c>
      <c r="N31" s="81">
        <v>462</v>
      </c>
      <c r="O31" s="81">
        <v>0</v>
      </c>
      <c r="P31" s="105">
        <v>0</v>
      </c>
      <c r="Q31" s="81">
        <v>0</v>
      </c>
    </row>
    <row r="32" spans="1:19" s="1" customFormat="1" ht="60.75" customHeight="1" x14ac:dyDescent="0.25">
      <c r="A32" s="16"/>
      <c r="B32" s="14"/>
      <c r="C32" s="15"/>
      <c r="D32" s="172" t="s">
        <v>84</v>
      </c>
      <c r="E32" s="71" t="s">
        <v>71</v>
      </c>
      <c r="F32" s="125">
        <v>75000</v>
      </c>
      <c r="G32" s="115" t="s">
        <v>18</v>
      </c>
      <c r="H32" s="179" t="s">
        <v>148</v>
      </c>
      <c r="I32" s="174">
        <v>0</v>
      </c>
      <c r="J32" s="175">
        <v>0</v>
      </c>
      <c r="K32" s="174">
        <v>0</v>
      </c>
      <c r="L32" s="117">
        <v>3101630</v>
      </c>
      <c r="M32" s="165" t="s">
        <v>83</v>
      </c>
      <c r="N32" s="81">
        <v>200</v>
      </c>
      <c r="O32" s="81">
        <v>0</v>
      </c>
      <c r="P32" s="105">
        <v>0</v>
      </c>
      <c r="Q32" s="81">
        <v>0</v>
      </c>
    </row>
    <row r="33" spans="1:17" s="1" customFormat="1" ht="292.5" customHeight="1" x14ac:dyDescent="0.25">
      <c r="A33" s="16"/>
      <c r="B33" s="14"/>
      <c r="C33" s="15"/>
      <c r="D33" s="72" t="s">
        <v>60</v>
      </c>
      <c r="E33" s="73" t="s">
        <v>70</v>
      </c>
      <c r="F33" s="74">
        <v>450000</v>
      </c>
      <c r="G33" s="111" t="s">
        <v>4</v>
      </c>
      <c r="H33" s="180" t="s">
        <v>120</v>
      </c>
      <c r="I33" s="145">
        <v>384443.69</v>
      </c>
      <c r="J33" s="73">
        <v>85.43</v>
      </c>
      <c r="K33" s="145">
        <v>65336.31</v>
      </c>
      <c r="L33" s="181">
        <v>3111600</v>
      </c>
      <c r="M33" s="110" t="s">
        <v>15</v>
      </c>
      <c r="N33" s="81">
        <v>1163852.3</v>
      </c>
      <c r="O33" s="81">
        <v>1577298.5</v>
      </c>
      <c r="P33" s="105">
        <v>135.52000000000001</v>
      </c>
      <c r="Q33" s="81">
        <v>1577298.5</v>
      </c>
    </row>
    <row r="34" spans="1:17" s="1" customFormat="1" ht="244.5" customHeight="1" x14ac:dyDescent="0.25">
      <c r="A34" s="16"/>
      <c r="B34" s="14"/>
      <c r="C34" s="15"/>
      <c r="D34" s="72" t="s">
        <v>16</v>
      </c>
      <c r="E34" s="73" t="s">
        <v>75</v>
      </c>
      <c r="F34" s="74">
        <v>337800</v>
      </c>
      <c r="G34" s="111" t="s">
        <v>4</v>
      </c>
      <c r="H34" s="182" t="s">
        <v>119</v>
      </c>
      <c r="I34" s="145">
        <v>55625.9</v>
      </c>
      <c r="J34" s="73">
        <v>16.47</v>
      </c>
      <c r="K34" s="145">
        <v>282174.09999999998</v>
      </c>
      <c r="L34" s="181"/>
      <c r="M34" s="110"/>
      <c r="N34" s="81">
        <v>1000000</v>
      </c>
      <c r="O34" s="81">
        <v>564397.69999999995</v>
      </c>
      <c r="P34" s="105">
        <v>56.44</v>
      </c>
      <c r="Q34" s="81">
        <v>564397.69999999995</v>
      </c>
    </row>
    <row r="35" spans="1:17" s="1" customFormat="1" ht="128.25" customHeight="1" x14ac:dyDescent="0.25">
      <c r="A35" s="16"/>
      <c r="B35" s="14"/>
      <c r="C35" s="15"/>
      <c r="D35" s="72" t="s">
        <v>166</v>
      </c>
      <c r="E35" s="73" t="s">
        <v>68</v>
      </c>
      <c r="F35" s="74">
        <v>450000</v>
      </c>
      <c r="G35" s="111" t="s">
        <v>18</v>
      </c>
      <c r="H35" s="183" t="s">
        <v>118</v>
      </c>
      <c r="I35" s="145">
        <v>369610.63</v>
      </c>
      <c r="J35" s="73">
        <v>82.1</v>
      </c>
      <c r="K35" s="145">
        <v>80389.37</v>
      </c>
      <c r="L35" s="181"/>
      <c r="M35" s="110"/>
      <c r="N35" s="81">
        <v>1132000</v>
      </c>
      <c r="O35" s="81">
        <v>841092.47</v>
      </c>
      <c r="P35" s="105">
        <v>74.3</v>
      </c>
      <c r="Q35" s="81">
        <v>841092.47</v>
      </c>
    </row>
    <row r="36" spans="1:17" s="1" customFormat="1" ht="141" customHeight="1" x14ac:dyDescent="0.25">
      <c r="A36" s="16"/>
      <c r="B36" s="14"/>
      <c r="C36" s="15"/>
      <c r="D36" s="119" t="s">
        <v>167</v>
      </c>
      <c r="E36" s="111" t="s">
        <v>71</v>
      </c>
      <c r="F36" s="74">
        <v>450000</v>
      </c>
      <c r="G36" s="111" t="s">
        <v>18</v>
      </c>
      <c r="H36" s="184"/>
      <c r="I36" s="145">
        <v>212911.33</v>
      </c>
      <c r="J36" s="73">
        <v>47.3</v>
      </c>
      <c r="K36" s="145">
        <v>237088.67</v>
      </c>
      <c r="L36" s="181"/>
      <c r="M36" s="110"/>
      <c r="N36" s="81">
        <v>1167792</v>
      </c>
      <c r="O36" s="81">
        <v>1106687.24</v>
      </c>
      <c r="P36" s="105">
        <v>94.77</v>
      </c>
      <c r="Q36" s="81">
        <v>1106687.24</v>
      </c>
    </row>
    <row r="37" spans="1:17" s="1" customFormat="1" ht="114.75" customHeight="1" x14ac:dyDescent="0.25">
      <c r="A37" s="16"/>
      <c r="B37" s="14"/>
      <c r="C37" s="15"/>
      <c r="D37" s="155" t="s">
        <v>168</v>
      </c>
      <c r="E37" s="89" t="s">
        <v>77</v>
      </c>
      <c r="F37" s="90">
        <v>400000</v>
      </c>
      <c r="G37" s="111" t="s">
        <v>18</v>
      </c>
      <c r="H37" s="153" t="s">
        <v>132</v>
      </c>
      <c r="I37" s="145">
        <v>92949.98</v>
      </c>
      <c r="J37" s="111">
        <v>23.24</v>
      </c>
      <c r="K37" s="145">
        <v>307050.02</v>
      </c>
      <c r="L37" s="109">
        <v>3511620</v>
      </c>
      <c r="M37" s="185" t="s">
        <v>43</v>
      </c>
      <c r="N37" s="148">
        <v>776802</v>
      </c>
      <c r="O37" s="81">
        <v>779548</v>
      </c>
      <c r="P37" s="105">
        <v>100.4</v>
      </c>
      <c r="Q37" s="81" t="s">
        <v>149</v>
      </c>
    </row>
    <row r="38" spans="1:17" s="1" customFormat="1" ht="147.75" customHeight="1" x14ac:dyDescent="0.25">
      <c r="A38" s="16"/>
      <c r="B38" s="14"/>
      <c r="C38" s="15"/>
      <c r="D38" s="186" t="s">
        <v>61</v>
      </c>
      <c r="E38" s="187" t="s">
        <v>77</v>
      </c>
      <c r="F38" s="188">
        <v>400000</v>
      </c>
      <c r="G38" s="111" t="s">
        <v>18</v>
      </c>
      <c r="H38" s="153" t="s">
        <v>133</v>
      </c>
      <c r="I38" s="145">
        <v>0</v>
      </c>
      <c r="J38" s="157">
        <v>0</v>
      </c>
      <c r="K38" s="145">
        <v>400000</v>
      </c>
      <c r="L38" s="109"/>
      <c r="M38" s="185"/>
      <c r="N38" s="189">
        <v>133858</v>
      </c>
      <c r="O38" s="148">
        <v>0</v>
      </c>
      <c r="P38" s="149">
        <v>0</v>
      </c>
      <c r="Q38" s="81">
        <v>0</v>
      </c>
    </row>
    <row r="39" spans="1:17" s="1" customFormat="1" ht="144.75" customHeight="1" x14ac:dyDescent="0.25">
      <c r="A39" s="16"/>
      <c r="B39" s="14"/>
      <c r="C39" s="15"/>
      <c r="D39" s="190" t="s">
        <v>159</v>
      </c>
      <c r="E39" s="191" t="s">
        <v>72</v>
      </c>
      <c r="F39" s="192">
        <v>7000</v>
      </c>
      <c r="G39" s="111" t="s">
        <v>18</v>
      </c>
      <c r="H39" s="165" t="s">
        <v>160</v>
      </c>
      <c r="I39" s="176">
        <v>0</v>
      </c>
      <c r="J39" s="175">
        <v>0</v>
      </c>
      <c r="K39" s="176">
        <v>0</v>
      </c>
      <c r="L39" s="109"/>
      <c r="M39" s="185"/>
      <c r="N39" s="189">
        <v>19920</v>
      </c>
      <c r="O39" s="81">
        <v>0</v>
      </c>
      <c r="P39" s="105">
        <v>0</v>
      </c>
      <c r="Q39" s="81">
        <v>0</v>
      </c>
    </row>
    <row r="40" spans="1:17" s="1" customFormat="1" ht="180.75" customHeight="1" x14ac:dyDescent="0.25">
      <c r="A40" s="26" t="s">
        <v>42</v>
      </c>
      <c r="B40" s="14" t="s">
        <v>18</v>
      </c>
      <c r="C40" s="15">
        <v>400000</v>
      </c>
      <c r="D40" s="193" t="s">
        <v>62</v>
      </c>
      <c r="E40" s="71" t="s">
        <v>78</v>
      </c>
      <c r="F40" s="125">
        <v>108193000</v>
      </c>
      <c r="G40" s="111" t="s">
        <v>47</v>
      </c>
      <c r="H40" s="153" t="s">
        <v>134</v>
      </c>
      <c r="I40" s="145">
        <v>393116.37300000002</v>
      </c>
      <c r="J40" s="111">
        <v>0.36</v>
      </c>
      <c r="K40" s="145">
        <v>107799883.627</v>
      </c>
      <c r="L40" s="109"/>
      <c r="M40" s="185"/>
      <c r="N40" s="148">
        <v>62180</v>
      </c>
      <c r="O40" s="148">
        <v>28968.9</v>
      </c>
      <c r="P40" s="148">
        <v>0.115</v>
      </c>
      <c r="Q40" s="81">
        <v>28968.9</v>
      </c>
    </row>
    <row r="41" spans="1:17" s="1" customFormat="1" ht="39.75" customHeight="1" x14ac:dyDescent="0.25">
      <c r="A41" s="13" t="s">
        <v>23</v>
      </c>
      <c r="B41" s="14" t="s">
        <v>18</v>
      </c>
      <c r="C41" s="15">
        <v>152000</v>
      </c>
      <c r="D41" s="194" t="s">
        <v>114</v>
      </c>
      <c r="E41" s="73" t="s">
        <v>79</v>
      </c>
      <c r="F41" s="74">
        <v>152000</v>
      </c>
      <c r="G41" s="143" t="s">
        <v>18</v>
      </c>
      <c r="H41" s="195" t="s">
        <v>115</v>
      </c>
      <c r="I41" s="196">
        <v>25378.65</v>
      </c>
      <c r="J41" s="141">
        <v>21.8</v>
      </c>
      <c r="K41" s="176">
        <v>126621.35</v>
      </c>
      <c r="L41" s="109">
        <v>3511670</v>
      </c>
      <c r="M41" s="110" t="s">
        <v>44</v>
      </c>
      <c r="N41" s="81">
        <v>580000</v>
      </c>
      <c r="O41" s="97">
        <v>207852.4</v>
      </c>
      <c r="P41" s="197">
        <f>O41/N41*100</f>
        <v>35.83662068965517</v>
      </c>
      <c r="Q41" s="97">
        <v>207852.4</v>
      </c>
    </row>
    <row r="42" spans="1:17" s="1" customFormat="1" ht="93" customHeight="1" x14ac:dyDescent="0.25">
      <c r="A42" s="34"/>
      <c r="B42" s="35"/>
      <c r="C42" s="36"/>
      <c r="D42" s="194"/>
      <c r="E42" s="73" t="s">
        <v>71</v>
      </c>
      <c r="F42" s="74">
        <v>152000</v>
      </c>
      <c r="G42" s="143"/>
      <c r="H42" s="198"/>
      <c r="I42" s="196">
        <v>19333.330000000002</v>
      </c>
      <c r="J42" s="150"/>
      <c r="K42" s="176">
        <v>132666.67000000001</v>
      </c>
      <c r="L42" s="109"/>
      <c r="M42" s="110"/>
      <c r="N42" s="81">
        <v>376500</v>
      </c>
      <c r="O42" s="81">
        <v>0</v>
      </c>
      <c r="P42" s="105">
        <f>O42/N42*100</f>
        <v>0</v>
      </c>
      <c r="Q42" s="81">
        <v>149980.29999999999</v>
      </c>
    </row>
    <row r="43" spans="1:17" ht="222.75" customHeight="1" x14ac:dyDescent="0.25">
      <c r="D43" s="172" t="s">
        <v>63</v>
      </c>
      <c r="E43" s="89" t="s">
        <v>72</v>
      </c>
      <c r="F43" s="90">
        <v>90000</v>
      </c>
      <c r="G43" s="111" t="s">
        <v>18</v>
      </c>
      <c r="H43" s="165" t="s">
        <v>147</v>
      </c>
      <c r="I43" s="174">
        <v>0</v>
      </c>
      <c r="J43" s="175">
        <v>0</v>
      </c>
      <c r="K43" s="174">
        <v>0</v>
      </c>
      <c r="L43" s="199">
        <v>3511690</v>
      </c>
      <c r="M43" s="196" t="s">
        <v>31</v>
      </c>
      <c r="N43" s="80">
        <v>63076</v>
      </c>
      <c r="O43" s="80">
        <v>0</v>
      </c>
      <c r="P43" s="82">
        <v>0</v>
      </c>
      <c r="Q43" s="80">
        <v>0</v>
      </c>
    </row>
    <row r="44" spans="1:17" ht="37.5" customHeight="1" x14ac:dyDescent="0.25">
      <c r="D44" s="194" t="s">
        <v>82</v>
      </c>
      <c r="E44" s="200" t="s">
        <v>68</v>
      </c>
      <c r="F44" s="131">
        <v>160000</v>
      </c>
      <c r="G44" s="143" t="s">
        <v>18</v>
      </c>
      <c r="H44" s="201" t="s">
        <v>153</v>
      </c>
      <c r="I44" s="202">
        <v>0</v>
      </c>
      <c r="J44" s="203">
        <v>0</v>
      </c>
      <c r="K44" s="161">
        <v>160000</v>
      </c>
      <c r="L44" s="199">
        <v>3511610</v>
      </c>
      <c r="M44" s="196" t="s">
        <v>24</v>
      </c>
      <c r="N44" s="80">
        <v>54000</v>
      </c>
      <c r="O44" s="80">
        <v>0</v>
      </c>
      <c r="P44" s="82">
        <v>0</v>
      </c>
      <c r="Q44" s="80">
        <v>0</v>
      </c>
    </row>
    <row r="45" spans="1:17" ht="90" customHeight="1" x14ac:dyDescent="0.25">
      <c r="D45" s="194"/>
      <c r="E45" s="200"/>
      <c r="F45" s="131"/>
      <c r="G45" s="143"/>
      <c r="H45" s="204"/>
      <c r="I45" s="205">
        <v>0</v>
      </c>
      <c r="J45" s="206"/>
      <c r="K45" s="164"/>
      <c r="L45" s="199">
        <v>3511640</v>
      </c>
      <c r="M45" s="166" t="s">
        <v>169</v>
      </c>
      <c r="N45" s="80">
        <v>2000</v>
      </c>
      <c r="O45" s="80">
        <v>0</v>
      </c>
      <c r="P45" s="82">
        <v>0</v>
      </c>
      <c r="Q45" s="80">
        <v>0</v>
      </c>
    </row>
    <row r="46" spans="1:17" ht="49.5" customHeight="1" x14ac:dyDescent="0.25">
      <c r="D46" s="194"/>
      <c r="E46" s="200" t="s">
        <v>71</v>
      </c>
      <c r="F46" s="207">
        <v>160000</v>
      </c>
      <c r="G46" s="143" t="s">
        <v>18</v>
      </c>
      <c r="H46" s="204"/>
      <c r="I46" s="205">
        <v>0</v>
      </c>
      <c r="J46" s="206"/>
      <c r="K46" s="208">
        <v>160000</v>
      </c>
      <c r="L46" s="209">
        <v>3511610</v>
      </c>
      <c r="M46" s="196" t="s">
        <v>24</v>
      </c>
      <c r="N46" s="81">
        <v>2112</v>
      </c>
      <c r="O46" s="81">
        <v>0</v>
      </c>
      <c r="P46" s="105">
        <v>0</v>
      </c>
      <c r="Q46" s="80">
        <v>0</v>
      </c>
    </row>
    <row r="47" spans="1:17" ht="99" customHeight="1" x14ac:dyDescent="0.25">
      <c r="D47" s="194"/>
      <c r="E47" s="200"/>
      <c r="F47" s="207"/>
      <c r="G47" s="143"/>
      <c r="H47" s="210"/>
      <c r="I47" s="211">
        <v>0</v>
      </c>
      <c r="J47" s="212"/>
      <c r="K47" s="164"/>
      <c r="L47" s="209">
        <v>3511640</v>
      </c>
      <c r="M47" s="166" t="s">
        <v>169</v>
      </c>
      <c r="N47" s="81">
        <v>2112</v>
      </c>
      <c r="O47" s="81">
        <v>0</v>
      </c>
      <c r="P47" s="105">
        <v>0</v>
      </c>
      <c r="Q47" s="80">
        <v>0</v>
      </c>
    </row>
    <row r="48" spans="1:17" ht="131.25" customHeight="1" x14ac:dyDescent="0.3">
      <c r="D48" s="72" t="s">
        <v>98</v>
      </c>
      <c r="E48" s="73" t="s">
        <v>75</v>
      </c>
      <c r="F48" s="74">
        <v>200000</v>
      </c>
      <c r="G48" s="111" t="s">
        <v>4</v>
      </c>
      <c r="H48" s="153" t="s">
        <v>150</v>
      </c>
      <c r="I48" s="145">
        <v>0</v>
      </c>
      <c r="J48" s="73">
        <v>0</v>
      </c>
      <c r="K48" s="145">
        <v>200000</v>
      </c>
      <c r="L48" s="209">
        <v>3511650</v>
      </c>
      <c r="M48" s="213" t="s">
        <v>99</v>
      </c>
      <c r="N48" s="81">
        <v>5000</v>
      </c>
      <c r="O48" s="81">
        <v>0</v>
      </c>
      <c r="P48" s="81">
        <v>0</v>
      </c>
      <c r="Q48" s="214">
        <v>0</v>
      </c>
    </row>
    <row r="49" spans="1:17" ht="92.25" customHeight="1" x14ac:dyDescent="0.25">
      <c r="D49" s="215" t="s">
        <v>85</v>
      </c>
      <c r="E49" s="200" t="s">
        <v>87</v>
      </c>
      <c r="F49" s="207">
        <v>100000</v>
      </c>
      <c r="G49" s="143" t="s">
        <v>18</v>
      </c>
      <c r="H49" s="165" t="s">
        <v>143</v>
      </c>
      <c r="I49" s="161">
        <v>5818</v>
      </c>
      <c r="J49" s="216">
        <v>5.82</v>
      </c>
      <c r="K49" s="161">
        <v>94182</v>
      </c>
      <c r="L49" s="217">
        <v>1002600</v>
      </c>
      <c r="M49" s="218" t="s">
        <v>88</v>
      </c>
      <c r="N49" s="81">
        <v>118</v>
      </c>
      <c r="O49" s="81">
        <v>0</v>
      </c>
      <c r="P49" s="105">
        <v>0</v>
      </c>
      <c r="Q49" s="80">
        <v>0</v>
      </c>
    </row>
    <row r="50" spans="1:17" ht="111.75" customHeight="1" x14ac:dyDescent="0.25">
      <c r="D50" s="219" t="s">
        <v>86</v>
      </c>
      <c r="E50" s="200"/>
      <c r="F50" s="207"/>
      <c r="G50" s="143"/>
      <c r="H50" s="180" t="s">
        <v>117</v>
      </c>
      <c r="I50" s="208"/>
      <c r="J50" s="220"/>
      <c r="K50" s="208"/>
      <c r="L50" s="217">
        <v>3111610</v>
      </c>
      <c r="M50" s="221" t="s">
        <v>89</v>
      </c>
      <c r="N50" s="81">
        <v>513600</v>
      </c>
      <c r="O50" s="81">
        <v>165195.68</v>
      </c>
      <c r="P50" s="105">
        <v>32.159999999999997</v>
      </c>
      <c r="Q50" s="80">
        <v>165195.68</v>
      </c>
    </row>
    <row r="51" spans="1:17" ht="129.75" customHeight="1" x14ac:dyDescent="0.25">
      <c r="D51" s="222" t="s">
        <v>135</v>
      </c>
      <c r="E51" s="200"/>
      <c r="F51" s="207"/>
      <c r="G51" s="143"/>
      <c r="H51" s="165" t="s">
        <v>155</v>
      </c>
      <c r="I51" s="164"/>
      <c r="J51" s="223"/>
      <c r="K51" s="164"/>
      <c r="L51" s="217">
        <v>3507610</v>
      </c>
      <c r="M51" s="224" t="s">
        <v>90</v>
      </c>
      <c r="N51" s="81">
        <v>1120</v>
      </c>
      <c r="O51" s="81">
        <v>0</v>
      </c>
      <c r="P51" s="105">
        <v>0</v>
      </c>
      <c r="Q51" s="80">
        <v>0</v>
      </c>
    </row>
    <row r="52" spans="1:17" ht="123" customHeight="1" x14ac:dyDescent="0.25">
      <c r="D52" s="225" t="s">
        <v>91</v>
      </c>
      <c r="E52" s="73" t="s">
        <v>92</v>
      </c>
      <c r="F52" s="74">
        <v>50000</v>
      </c>
      <c r="G52" s="111" t="s">
        <v>18</v>
      </c>
      <c r="H52" s="182" t="s">
        <v>116</v>
      </c>
      <c r="I52" s="145">
        <v>0</v>
      </c>
      <c r="J52" s="73">
        <v>0</v>
      </c>
      <c r="K52" s="145">
        <v>50000</v>
      </c>
      <c r="L52" s="217">
        <v>3111620</v>
      </c>
      <c r="M52" s="221" t="s">
        <v>93</v>
      </c>
      <c r="N52" s="81">
        <v>500</v>
      </c>
      <c r="O52" s="81">
        <v>0</v>
      </c>
      <c r="P52" s="105">
        <v>0</v>
      </c>
      <c r="Q52" s="80">
        <v>0</v>
      </c>
    </row>
    <row r="53" spans="1:17" ht="98.25" customHeight="1" x14ac:dyDescent="0.25">
      <c r="D53" s="226" t="s">
        <v>94</v>
      </c>
      <c r="E53" s="73" t="s">
        <v>95</v>
      </c>
      <c r="F53" s="74">
        <v>475000</v>
      </c>
      <c r="G53" s="111" t="s">
        <v>18</v>
      </c>
      <c r="H53" s="165" t="s">
        <v>144</v>
      </c>
      <c r="I53" s="176">
        <v>157346.9</v>
      </c>
      <c r="J53" s="227">
        <v>33.1</v>
      </c>
      <c r="K53" s="176">
        <v>317653.09999999998</v>
      </c>
      <c r="L53" s="217">
        <v>1001220</v>
      </c>
      <c r="M53" s="221" t="s">
        <v>96</v>
      </c>
      <c r="N53" s="81">
        <v>6297412.7999999998</v>
      </c>
      <c r="O53" s="81">
        <v>4389793.5</v>
      </c>
      <c r="P53" s="105">
        <v>69.7</v>
      </c>
      <c r="Q53" s="80">
        <v>4389793.5</v>
      </c>
    </row>
    <row r="54" spans="1:17" ht="78.75" customHeight="1" x14ac:dyDescent="0.25">
      <c r="D54" s="228" t="s">
        <v>146</v>
      </c>
      <c r="E54" s="73" t="s">
        <v>95</v>
      </c>
      <c r="F54" s="74">
        <v>64000</v>
      </c>
      <c r="G54" s="111" t="s">
        <v>18</v>
      </c>
      <c r="H54" s="153" t="s">
        <v>136</v>
      </c>
      <c r="I54" s="145">
        <v>0</v>
      </c>
      <c r="J54" s="73">
        <v>0</v>
      </c>
      <c r="K54" s="145">
        <v>64000</v>
      </c>
      <c r="L54" s="217">
        <v>1501630</v>
      </c>
      <c r="M54" s="229" t="s">
        <v>97</v>
      </c>
      <c r="N54" s="81">
        <v>44444</v>
      </c>
      <c r="O54" s="81">
        <v>0</v>
      </c>
      <c r="P54" s="105">
        <v>0</v>
      </c>
      <c r="Q54" s="80">
        <v>0</v>
      </c>
    </row>
    <row r="55" spans="1:17" ht="45.75" customHeight="1" x14ac:dyDescent="0.25">
      <c r="A55" s="32"/>
      <c r="B55" s="32"/>
      <c r="C55" s="32"/>
      <c r="D55" s="47" t="s">
        <v>45</v>
      </c>
      <c r="E55" s="47"/>
      <c r="F55" s="47"/>
      <c r="G55" s="47"/>
      <c r="H55" s="47"/>
      <c r="I55" s="47"/>
      <c r="J55" s="47"/>
      <c r="K55" s="47"/>
      <c r="L55" s="47"/>
      <c r="M55" s="37"/>
      <c r="N55" s="44">
        <f>N54+N53+N52+N51+N50+N49+N47+N46+N45+N44+N43+N42+N41+N40+N39+N38+N37+N36+N35+N34+N33+N32+N31+N30+N29+N28+N27+N26+N25+N24+N23+N22+N21+N20+N18+N17+N16+N15+N14+N13+N12+N11+N10+N9+N8+N7+N6+N5+N4+N48</f>
        <v>22306265.100000001</v>
      </c>
      <c r="O55" s="44">
        <f>O54+O53+O52+O51+O50+O49+O47+O46+O45+O44+O43+O42+O41+O40+O39+O38+O37+O36+O35+O34+O33+O32+O31+O30+O29+O28+O27+O26+O25+O24+O23+O22+O21+O20+O18+O17+O16+O15+O14+O13+O12+O11+O10+O9+O8+O7+O6+O5+O4+O48</f>
        <v>15940141.280000001</v>
      </c>
      <c r="P55" s="45">
        <v>71.790000000000006</v>
      </c>
      <c r="Q55" s="44">
        <f>Q54+Q53+Q52+Q51+Q50+Q49+Q48+Q47+Q46+Q45+Q44+Q43+Q42+Q41+Q40+Q39+Q38+Q36+Q35+Q34+Q33+Q32+Q31+Q30+Q29+Q28+Q27+Q26+Q25+Q24+Q23+Q22+Q21+Q20+Q18+Q17+Q16+Q15+Q14+Q13+Q12+Q11+Q10+Q9+Q8+Q7+Q6+Q5+Q4+203195.78</f>
        <v>14367863.359999999</v>
      </c>
    </row>
    <row r="56" spans="1:17" x14ac:dyDescent="0.25">
      <c r="N56" s="19"/>
      <c r="O56" s="19"/>
      <c r="P56" s="19"/>
    </row>
    <row r="57" spans="1:17" s="33" customFormat="1" x14ac:dyDescent="0.25">
      <c r="D57" s="33" t="s">
        <v>67</v>
      </c>
      <c r="E57" s="7"/>
      <c r="F57" s="31"/>
      <c r="G57" s="31"/>
      <c r="M57" s="9"/>
      <c r="N57" s="9"/>
      <c r="O57" s="9"/>
      <c r="P57" s="9"/>
      <c r="Q57" s="43"/>
    </row>
    <row r="58" spans="1:17" s="33" customFormat="1" x14ac:dyDescent="0.25">
      <c r="D58" s="33" t="s">
        <v>109</v>
      </c>
      <c r="E58" s="7"/>
      <c r="F58" s="31"/>
      <c r="G58" s="31"/>
      <c r="M58" s="9"/>
      <c r="N58" s="9"/>
      <c r="O58" s="9"/>
      <c r="P58" s="9"/>
      <c r="Q58" s="43"/>
    </row>
    <row r="59" spans="1:17" s="33" customFormat="1" x14ac:dyDescent="0.25">
      <c r="D59" s="33" t="s">
        <v>110</v>
      </c>
      <c r="E59" s="7"/>
      <c r="F59" s="31"/>
      <c r="G59" s="31"/>
      <c r="M59" s="9"/>
      <c r="N59" s="9"/>
      <c r="O59" s="9"/>
      <c r="P59" s="9"/>
      <c r="Q59" s="43"/>
    </row>
    <row r="60" spans="1:17" s="33" customFormat="1" x14ac:dyDescent="0.25">
      <c r="D60" s="33" t="s">
        <v>111</v>
      </c>
      <c r="E60" s="7"/>
      <c r="F60" s="31"/>
      <c r="G60" s="31"/>
      <c r="M60" s="9"/>
      <c r="N60" s="19"/>
      <c r="O60" s="19"/>
      <c r="P60" s="19"/>
      <c r="Q60" s="43"/>
    </row>
    <row r="61" spans="1:17" s="33" customFormat="1" x14ac:dyDescent="0.25">
      <c r="D61" s="33" t="s">
        <v>112</v>
      </c>
      <c r="E61" s="7"/>
      <c r="F61" s="31"/>
      <c r="G61" s="31"/>
      <c r="M61" s="9"/>
      <c r="N61" s="19"/>
      <c r="O61" s="19"/>
      <c r="P61" s="19"/>
      <c r="Q61" s="43"/>
    </row>
    <row r="62" spans="1:17" x14ac:dyDescent="0.25">
      <c r="D62" s="8" t="s">
        <v>113</v>
      </c>
    </row>
    <row r="64" spans="1:17" x14ac:dyDescent="0.25">
      <c r="D64" s="8" t="s">
        <v>139</v>
      </c>
    </row>
    <row r="65" spans="4:17" x14ac:dyDescent="0.25">
      <c r="D65" s="8" t="s">
        <v>151</v>
      </c>
    </row>
    <row r="67" spans="4:17" ht="45.75" x14ac:dyDescent="0.65">
      <c r="D67" s="250" t="s">
        <v>162</v>
      </c>
      <c r="E67" s="250"/>
      <c r="F67" s="250"/>
      <c r="G67" s="250"/>
      <c r="H67" s="250"/>
      <c r="I67" s="250"/>
      <c r="J67" s="251"/>
      <c r="K67" s="250"/>
      <c r="L67" s="251"/>
      <c r="M67" s="250" t="s">
        <v>172</v>
      </c>
      <c r="N67" s="252"/>
      <c r="O67" s="252"/>
      <c r="P67" s="252"/>
      <c r="Q67" s="253"/>
    </row>
    <row r="70" spans="4:17" x14ac:dyDescent="0.25">
      <c r="M70" s="8"/>
      <c r="N70" s="8"/>
      <c r="O70" s="8"/>
      <c r="P70" s="8"/>
    </row>
    <row r="71" spans="4:17" x14ac:dyDescent="0.25">
      <c r="M71" s="8"/>
      <c r="N71" s="8"/>
      <c r="O71" s="8"/>
      <c r="P71" s="8"/>
    </row>
    <row r="72" spans="4:17" x14ac:dyDescent="0.25">
      <c r="M72" s="8"/>
      <c r="N72" s="8"/>
      <c r="O72" s="8"/>
      <c r="P72" s="8"/>
    </row>
    <row r="73" spans="4:17" x14ac:dyDescent="0.25">
      <c r="M73" s="8"/>
      <c r="N73" s="8"/>
      <c r="O73" s="8"/>
      <c r="P73" s="8"/>
    </row>
    <row r="74" spans="4:17" x14ac:dyDescent="0.25">
      <c r="M74" s="8"/>
      <c r="N74" s="8"/>
      <c r="O74" s="8"/>
      <c r="P74" s="8"/>
    </row>
    <row r="75" spans="4:17" x14ac:dyDescent="0.25">
      <c r="M75" s="8"/>
      <c r="N75" s="8"/>
      <c r="O75" s="8"/>
      <c r="P75" s="8"/>
    </row>
    <row r="76" spans="4:17" x14ac:dyDescent="0.25">
      <c r="M76" s="8"/>
      <c r="N76" s="8"/>
      <c r="O76" s="8"/>
      <c r="P76" s="8"/>
    </row>
    <row r="77" spans="4:17" x14ac:dyDescent="0.25">
      <c r="M77" s="8"/>
      <c r="N77" s="8"/>
      <c r="O77" s="8"/>
      <c r="P77" s="8"/>
    </row>
    <row r="78" spans="4:17" x14ac:dyDescent="0.25">
      <c r="M78" s="8"/>
      <c r="N78" s="8"/>
      <c r="O78" s="8"/>
      <c r="P78" s="8"/>
    </row>
    <row r="79" spans="4:17" x14ac:dyDescent="0.25">
      <c r="M79" s="8"/>
      <c r="N79" s="8"/>
      <c r="O79" s="8"/>
      <c r="P79" s="8"/>
    </row>
    <row r="82" spans="13:16" x14ac:dyDescent="0.25">
      <c r="M82" s="8"/>
      <c r="N82" s="8"/>
      <c r="O82" s="8"/>
      <c r="P82" s="8"/>
    </row>
    <row r="83" spans="13:16" x14ac:dyDescent="0.25">
      <c r="M83" s="8"/>
      <c r="N83" s="8"/>
      <c r="O83" s="8"/>
      <c r="P83" s="8"/>
    </row>
  </sheetData>
  <mergeCells count="110">
    <mergeCell ref="Q18:Q19"/>
    <mergeCell ref="L18:L19"/>
    <mergeCell ref="M18:M19"/>
    <mergeCell ref="N18:N19"/>
    <mergeCell ref="O18:O19"/>
    <mergeCell ref="P18:P19"/>
    <mergeCell ref="K7:K8"/>
    <mergeCell ref="I49:I51"/>
    <mergeCell ref="K49:K51"/>
    <mergeCell ref="J49:J51"/>
    <mergeCell ref="K26:K27"/>
    <mergeCell ref="K16:K17"/>
    <mergeCell ref="I26:I27"/>
    <mergeCell ref="J10:J11"/>
    <mergeCell ref="I18:I19"/>
    <mergeCell ref="J18:J19"/>
    <mergeCell ref="K18:K19"/>
    <mergeCell ref="H14:H15"/>
    <mergeCell ref="J14:J15"/>
    <mergeCell ref="G20:G21"/>
    <mergeCell ref="H16:H17"/>
    <mergeCell ref="I7:I8"/>
    <mergeCell ref="J7:J8"/>
    <mergeCell ref="G7:G8"/>
    <mergeCell ref="G16:G17"/>
    <mergeCell ref="G10:G11"/>
    <mergeCell ref="G14:G15"/>
    <mergeCell ref="G18:G19"/>
    <mergeCell ref="D41:D42"/>
    <mergeCell ref="E28:E29"/>
    <mergeCell ref="H5:H6"/>
    <mergeCell ref="H41:H42"/>
    <mergeCell ref="J41:J42"/>
    <mergeCell ref="H26:H27"/>
    <mergeCell ref="J26:J27"/>
    <mergeCell ref="J28:J29"/>
    <mergeCell ref="J16:J17"/>
    <mergeCell ref="J22:J23"/>
    <mergeCell ref="H22:H23"/>
    <mergeCell ref="H20:H21"/>
    <mergeCell ref="I16:I17"/>
    <mergeCell ref="D28:D29"/>
    <mergeCell ref="E20:E21"/>
    <mergeCell ref="F20:F21"/>
    <mergeCell ref="E22:E23"/>
    <mergeCell ref="F22:F23"/>
    <mergeCell ref="F26:F27"/>
    <mergeCell ref="F28:F29"/>
    <mergeCell ref="D7:D8"/>
    <mergeCell ref="D16:D17"/>
    <mergeCell ref="E7:E8"/>
    <mergeCell ref="E16:E17"/>
    <mergeCell ref="D18:D19"/>
    <mergeCell ref="E18:E19"/>
    <mergeCell ref="F18:F19"/>
    <mergeCell ref="L5:L6"/>
    <mergeCell ref="M5:M6"/>
    <mergeCell ref="L33:L36"/>
    <mergeCell ref="M33:M36"/>
    <mergeCell ref="D20:D21"/>
    <mergeCell ref="J20:J21"/>
    <mergeCell ref="L10:L11"/>
    <mergeCell ref="M10:M11"/>
    <mergeCell ref="L14:L15"/>
    <mergeCell ref="M14:M15"/>
    <mergeCell ref="G5:G6"/>
    <mergeCell ref="D5:D6"/>
    <mergeCell ref="F7:F8"/>
    <mergeCell ref="D10:D11"/>
    <mergeCell ref="D14:D15"/>
    <mergeCell ref="F16:F17"/>
    <mergeCell ref="A1:Q1"/>
    <mergeCell ref="A16:A17"/>
    <mergeCell ref="B16:B17"/>
    <mergeCell ref="C16:C17"/>
    <mergeCell ref="A25:A27"/>
    <mergeCell ref="B25:B27"/>
    <mergeCell ref="C25:C27"/>
    <mergeCell ref="A4:A7"/>
    <mergeCell ref="B4:B7"/>
    <mergeCell ref="C4:C7"/>
    <mergeCell ref="D26:D27"/>
    <mergeCell ref="E26:E27"/>
    <mergeCell ref="G26:G27"/>
    <mergeCell ref="D22:D23"/>
    <mergeCell ref="G22:G23"/>
    <mergeCell ref="H10:H11"/>
    <mergeCell ref="G28:G29"/>
    <mergeCell ref="E44:E45"/>
    <mergeCell ref="L37:L40"/>
    <mergeCell ref="M37:M40"/>
    <mergeCell ref="L41:L42"/>
    <mergeCell ref="M41:M42"/>
    <mergeCell ref="F44:F45"/>
    <mergeCell ref="G44:G45"/>
    <mergeCell ref="G41:G42"/>
    <mergeCell ref="J44:J47"/>
    <mergeCell ref="H35:H36"/>
    <mergeCell ref="K28:K29"/>
    <mergeCell ref="G46:G47"/>
    <mergeCell ref="E49:E51"/>
    <mergeCell ref="F49:F51"/>
    <mergeCell ref="G49:G51"/>
    <mergeCell ref="D55:L55"/>
    <mergeCell ref="H44:H47"/>
    <mergeCell ref="D44:D47"/>
    <mergeCell ref="E46:E47"/>
    <mergeCell ref="F46:F47"/>
    <mergeCell ref="K44:K45"/>
    <mergeCell ref="K46:K47"/>
  </mergeCells>
  <pageMargins left="0.39370078740157483" right="0.39370078740157483" top="0.55118110236220474" bottom="0.15748031496062992" header="0.31496062992125984" footer="0.31496062992125984"/>
  <pageSetup paperSize="9" scale="39" orientation="landscape" r:id="rId1"/>
  <rowBreaks count="7" manualBreakCount="7">
    <brk id="11" min="1" max="16" man="1"/>
    <brk id="18" min="1" max="16" man="1"/>
    <brk id="23" min="1" max="16" man="1"/>
    <brk id="29" min="1" max="16" man="1"/>
    <brk id="35" min="1" max="16" man="1"/>
    <brk id="42" min="1" max="16" man="1"/>
    <brk id="52"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виконання 2019</vt:lpstr>
      <vt:lpstr>'виконання 2019'!Заголовки_для_друку</vt:lpstr>
      <vt:lpstr>'виконання 2019'!Область_друку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Лугова Наталія Дмитрівна</cp:lastModifiedBy>
  <cp:lastPrinted>2020-03-17T13:01:07Z</cp:lastPrinted>
  <dcterms:created xsi:type="dcterms:W3CDTF">2018-02-27T14:08:26Z</dcterms:created>
  <dcterms:modified xsi:type="dcterms:W3CDTF">2020-03-17T16:26:36Z</dcterms:modified>
</cp:coreProperties>
</file>