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Підрозділи\04000\04100\04110\1 Бюджетний процес\DB_2021\ІІ читання\Додатки\"/>
    </mc:Choice>
  </mc:AlternateContent>
  <bookViews>
    <workbookView xWindow="0" yWindow="0" windowWidth="28800" windowHeight="11700"/>
  </bookViews>
  <sheets>
    <sheet name="Додаток 6" sheetId="1" r:id="rId1"/>
  </sheets>
  <definedNames>
    <definedName name="_xlnm._FilterDatabase" localSheetId="0" hidden="1">'Додаток 6'!$A$10:$AI$46</definedName>
    <definedName name="_xlnm.Print_Titles" localSheetId="0">'Додаток 6'!$A:$B,'Додаток 6'!$8:$10</definedName>
    <definedName name="_xlnm.Print_Area" localSheetId="0">'Додаток 6'!$A$1:$AI$46</definedName>
  </definedNames>
  <calcPr calcId="162913"/>
</workbook>
</file>

<file path=xl/calcChain.xml><?xml version="1.0" encoding="utf-8"?>
<calcChain xmlns="http://schemas.openxmlformats.org/spreadsheetml/2006/main">
  <c r="C46" i="1" l="1"/>
  <c r="AH46" i="1" l="1"/>
  <c r="O46" i="1" l="1"/>
  <c r="AC46" i="1" l="1"/>
  <c r="AE46" i="1" l="1"/>
  <c r="AD46" i="1"/>
  <c r="AB46" i="1"/>
  <c r="AA46" i="1"/>
  <c r="Z46" i="1"/>
  <c r="Y46" i="1"/>
  <c r="T46" i="1"/>
  <c r="S46" i="1"/>
  <c r="Q46" i="1"/>
  <c r="P46" i="1"/>
  <c r="N46" i="1"/>
  <c r="M46" i="1"/>
  <c r="L46" i="1"/>
  <c r="K46" i="1"/>
  <c r="J46" i="1"/>
  <c r="I46" i="1"/>
  <c r="H46" i="1"/>
  <c r="G46" i="1"/>
  <c r="F46" i="1"/>
  <c r="E46" i="1"/>
  <c r="D46" i="1"/>
  <c r="AG39" i="1"/>
  <c r="AG46" i="1" s="1"/>
</calcChain>
</file>

<file path=xl/sharedStrings.xml><?xml version="1.0" encoding="utf-8"?>
<sst xmlns="http://schemas.openxmlformats.org/spreadsheetml/2006/main" count="112" uniqueCount="110">
  <si>
    <t>Додаток № 6</t>
  </si>
  <si>
    <t>до Закону України</t>
  </si>
  <si>
    <t>"Про Державний бюджет України на 2021 рік"</t>
  </si>
  <si>
    <t xml:space="preserve">Міжбюджетні трансферти    </t>
  </si>
  <si>
    <t>(інші дотації та субвенції) з Державного бюджету України місцевим бюджетам на 2021 рік</t>
  </si>
  <si>
    <t>Код бюджету</t>
  </si>
  <si>
    <t xml:space="preserve">Назва місцевого бюджету адміністративно-територіальної одиниці  </t>
  </si>
  <si>
    <t xml:space="preserve">  Додаткова дотація з державного бюджету на:</t>
  </si>
  <si>
    <t>Субвенції з державного бюджету</t>
  </si>
  <si>
    <t>Субвенція загального фонду на:</t>
  </si>
  <si>
    <t>Субвенція спеціального фонду на:</t>
  </si>
  <si>
    <t>забезпечення утримання соціальної інфраструктури міста Славутича</t>
  </si>
  <si>
    <t>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</si>
  <si>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</si>
  <si>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</si>
  <si>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</si>
  <si>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</si>
  <si>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 xml:space="preserve">створення навчально-практичних центрів сучасної професійної (професійно-технічної) освіти </t>
  </si>
  <si>
    <t>надання державної підтримки особам з особливими освітніми потребами</t>
  </si>
  <si>
    <t>забезпечення якісної, сучасної та доступної загальної середньої освіти «Нова українська школа»</t>
  </si>
  <si>
    <t>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</si>
  <si>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здійснення підтримки окремих закладів та заходів у системі охорони здоров’я</t>
  </si>
  <si>
    <t>фінансування заходів соціально-економічної компенсації ризику населення, яке проживає на території зони спостереження</t>
  </si>
  <si>
    <t>розроблення комплексних планів просторового розвитку територій територіальних громад</t>
  </si>
  <si>
    <t>реалізацію проектів в рамках Надзвичайної кредитної програми для відновлення України</t>
  </si>
  <si>
    <t>розвиток спортивної інфраструктури</t>
  </si>
  <si>
    <t>завершення будівництва метрополітену у м. Дніпрі</t>
  </si>
  <si>
    <t>здійснення заходів щодо підтримки територій, що зазнали негативного впливу внаслідок збройного конфлікту на сході України</t>
  </si>
  <si>
    <t>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</si>
  <si>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подовження третьої лінії метрополітену у м. Харкові</t>
  </si>
  <si>
    <t>02100000000</t>
  </si>
  <si>
    <t>Обласний бюджет Вінницької області</t>
  </si>
  <si>
    <t>03100000000</t>
  </si>
  <si>
    <t>Обласний бюджет Волинської області</t>
  </si>
  <si>
    <t>04100000000</t>
  </si>
  <si>
    <t>Обласний бюджет Дніпропетровської області</t>
  </si>
  <si>
    <t>04577000000</t>
  </si>
  <si>
    <t>Бюджет Жовтоводської міської територіальної громади</t>
  </si>
  <si>
    <t>04502000000</t>
  </si>
  <si>
    <t>04576000000</t>
  </si>
  <si>
    <t>04584000000</t>
  </si>
  <si>
    <t>Бюджет Павлоградської міської територіальної громади</t>
  </si>
  <si>
    <t>05100000000</t>
  </si>
  <si>
    <t>Обласний бюджет Донецької області</t>
  </si>
  <si>
    <t>06100000000</t>
  </si>
  <si>
    <t>Обласний бюджет Житомирської  області</t>
  </si>
  <si>
    <t>07100000000</t>
  </si>
  <si>
    <t>Обласний бюджет Закарпатської області</t>
  </si>
  <si>
    <t>08100000000</t>
  </si>
  <si>
    <t>Обласний бюджет Запорізької області</t>
  </si>
  <si>
    <t>08562000000</t>
  </si>
  <si>
    <t>Бюджет Запорізької міської територіальної громади</t>
  </si>
  <si>
    <t>09100000000</t>
  </si>
  <si>
    <t>Обласний бюджет Івано-Франківської області</t>
  </si>
  <si>
    <t>10100000000</t>
  </si>
  <si>
    <t>Обласний бюджет Київської області</t>
  </si>
  <si>
    <t>Бюджет Славутицької міської територіальної громади</t>
  </si>
  <si>
    <t>11100000000</t>
  </si>
  <si>
    <t>Обласний бюджет Кіровоградської області</t>
  </si>
  <si>
    <t>12100000000</t>
  </si>
  <si>
    <t>Обласний бюджет Луганської області</t>
  </si>
  <si>
    <t>13100000000</t>
  </si>
  <si>
    <t>Обласний бюджет Львівської  області</t>
  </si>
  <si>
    <t>14100000000</t>
  </si>
  <si>
    <t>Обласний бюджет Миколаївської області</t>
  </si>
  <si>
    <t>15100000000</t>
  </si>
  <si>
    <t>Обласний бюджет Одеської області</t>
  </si>
  <si>
    <t>16100000000</t>
  </si>
  <si>
    <t>Обласний бюджет Полтавської області</t>
  </si>
  <si>
    <t>17100000000</t>
  </si>
  <si>
    <t>Обласний бюджет Рівненської області</t>
  </si>
  <si>
    <t>18100000000</t>
  </si>
  <si>
    <t>Обласний бюджет Сумської області</t>
  </si>
  <si>
    <t>19100000000</t>
  </si>
  <si>
    <t>Обласний бюджет Тернопільської області</t>
  </si>
  <si>
    <t>20100000000</t>
  </si>
  <si>
    <t>Обласний бюджет Харківської області</t>
  </si>
  <si>
    <t>Бюджет Циркунівської сільської територіальної громади</t>
  </si>
  <si>
    <t>Бюджет Безлюдівської селищної територіальної громади</t>
  </si>
  <si>
    <t>Бюджет Харківської міської територіальної громади</t>
  </si>
  <si>
    <t>21100000000</t>
  </si>
  <si>
    <t>Обласний бюджет Херсонської області</t>
  </si>
  <si>
    <t>22100000000</t>
  </si>
  <si>
    <t>Обласний бюджет Хмельницької області</t>
  </si>
  <si>
    <t>23100000000</t>
  </si>
  <si>
    <t>Обласний бюджет Черкаської області</t>
  </si>
  <si>
    <t>24100000000</t>
  </si>
  <si>
    <t xml:space="preserve">Обласний бюджет Чернівецької області </t>
  </si>
  <si>
    <t>25100000000</t>
  </si>
  <si>
    <t>Обласний бюджет Чернігівської області</t>
  </si>
  <si>
    <t>26000000000</t>
  </si>
  <si>
    <t>Бюджет міста Києва</t>
  </si>
  <si>
    <t xml:space="preserve">ВСЬОГО </t>
  </si>
  <si>
    <t>02536000000</t>
  </si>
  <si>
    <t>завершення будівництва метрополітену 
у м. Дніпрі</t>
  </si>
  <si>
    <t>реалізацію програми «Спроможна школа для кращих результатів»</t>
  </si>
  <si>
    <t>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людей»</t>
  </si>
  <si>
    <t>розвиток мережі центрів надання адміністративних послуг</t>
  </si>
  <si>
    <t>виконання заходів щодо радіаційного та соціального захисту населення міста Жовтих Вод</t>
  </si>
  <si>
    <t>проведення виборів депутатів місцевих рад та сільських, селищних, міських голів</t>
  </si>
  <si>
    <t>здійснення переданих з державного бюджету видатків з утримання закладів освіти та охорони здоров'я</t>
  </si>
  <si>
    <t>здійснення заходів щодо соціально-економічного розвитку окремих територій</t>
  </si>
  <si>
    <t xml:space="preserve">створення центрів культурних послуг </t>
  </si>
  <si>
    <t>створення мережі спеціалізованих служб підтримки осіб, які постраждали від домашнього насильства та/або насильства за ознакою статі</t>
  </si>
  <si>
    <t>реалізацію заходів, спрямованих на підвищення доступності широкосмугового доступу до Інтернету в сільській місцевості</t>
  </si>
  <si>
    <t>проектні, будівельно-ремонтні роботи, придбання житла та приміщень для
розвитку сімейних та інших форм виховання, наближених до сімейних,
підтримку малих групових будинків та забезпечення житлом дітей-сиріт, дітей,
позбавлених батьківського піклування, осіб з їх числа</t>
  </si>
  <si>
    <t>тис. грн.</t>
  </si>
  <si>
    <t>Бюджет Дніпровської міської територіальної громади</t>
  </si>
  <si>
    <t>Бюджет Богданівської сільської територіальної громади</t>
  </si>
  <si>
    <t>Бюджет Вінницької міської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</si>
</sst>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" fillId="2" borderId="0" xfId="0" applyFont="1" applyFill="1"/>
    <xf numFmtId="0" fontId="11" fillId="3" borderId="1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/>
    <xf numFmtId="9" fontId="14" fillId="0" borderId="0" xfId="0" applyNumberFormat="1" applyFont="1" applyBorder="1"/>
    <xf numFmtId="0" fontId="15" fillId="2" borderId="0" xfId="1" applyFont="1" applyFill="1" applyBorder="1" applyAlignment="1">
      <alignment horizontal="left" wrapText="1"/>
    </xf>
    <xf numFmtId="0" fontId="15" fillId="0" borderId="0" xfId="1" applyFont="1" applyBorder="1" applyAlignment="1">
      <alignment horizontal="left" wrapText="1"/>
    </xf>
    <xf numFmtId="0" fontId="2" fillId="0" borderId="0" xfId="0" applyFont="1" applyBorder="1"/>
    <xf numFmtId="164" fontId="11" fillId="0" borderId="0" xfId="0" applyNumberFormat="1" applyFont="1"/>
    <xf numFmtId="164" fontId="9" fillId="0" borderId="0" xfId="0" applyNumberFormat="1" applyFont="1" applyBorder="1"/>
    <xf numFmtId="165" fontId="2" fillId="0" borderId="0" xfId="0" applyNumberFormat="1" applyFont="1"/>
    <xf numFmtId="16" fontId="14" fillId="0" borderId="0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/>
    <xf numFmtId="9" fontId="2" fillId="0" borderId="0" xfId="0" applyNumberFormat="1" applyFont="1"/>
    <xf numFmtId="0" fontId="2" fillId="0" borderId="0" xfId="0" applyFont="1" applyAlignment="1">
      <alignment wrapText="1"/>
    </xf>
    <xf numFmtId="0" fontId="2" fillId="4" borderId="0" xfId="0" applyFont="1" applyFill="1"/>
    <xf numFmtId="164" fontId="11" fillId="4" borderId="0" xfId="0" applyNumberFormat="1" applyFont="1" applyFill="1"/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3">
    <cellStyle name="Normal_Доходи" xfId="1"/>
    <cellStyle name="Звичайни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I88"/>
  <sheetViews>
    <sheetView showZeros="0" tabSelected="1" view="pageBreakPreview" zoomScale="75" zoomScaleNormal="75" zoomScaleSheetLayoutView="75" workbookViewId="0">
      <selection activeCell="F25" sqref="F25"/>
    </sheetView>
  </sheetViews>
  <sheetFormatPr defaultColWidth="9.140625" defaultRowHeight="12.75" x14ac:dyDescent="0.2"/>
  <cols>
    <col min="1" max="1" width="22.140625" style="1" customWidth="1"/>
    <col min="2" max="2" width="66.7109375" style="3" customWidth="1"/>
    <col min="3" max="5" width="29.7109375" style="3" customWidth="1"/>
    <col min="6" max="6" width="58.140625" style="3" customWidth="1"/>
    <col min="7" max="7" width="62.5703125" style="3" customWidth="1"/>
    <col min="8" max="8" width="49.140625" style="3" customWidth="1"/>
    <col min="9" max="9" width="45.5703125" style="3" customWidth="1"/>
    <col min="10" max="13" width="32.28515625" style="3" customWidth="1"/>
    <col min="14" max="14" width="32.7109375" style="3" customWidth="1"/>
    <col min="15" max="15" width="31.140625" style="3" customWidth="1"/>
    <col min="16" max="16" width="30.85546875" style="3" customWidth="1"/>
    <col min="17" max="17" width="31.85546875" style="3" customWidth="1"/>
    <col min="18" max="20" width="27.28515625" style="3" customWidth="1"/>
    <col min="21" max="27" width="27.28515625" style="20" customWidth="1"/>
    <col min="28" max="28" width="27.28515625" style="3" customWidth="1"/>
    <col min="29" max="29" width="25.42578125" style="44" customWidth="1"/>
    <col min="30" max="30" width="23.28515625" style="3" customWidth="1"/>
    <col min="31" max="31" width="25.42578125" style="3" customWidth="1"/>
    <col min="32" max="35" width="20.7109375" style="3" customWidth="1"/>
    <col min="36" max="16384" width="9.140625" style="3"/>
  </cols>
  <sheetData>
    <row r="1" spans="1:35" ht="27.6" customHeight="1" x14ac:dyDescent="0.2">
      <c r="B1" s="2"/>
      <c r="C1" s="2"/>
      <c r="D1" s="2"/>
      <c r="E1" s="68" t="s">
        <v>0</v>
      </c>
      <c r="F1" s="68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7.6" customHeight="1" x14ac:dyDescent="0.2">
      <c r="B2" s="2"/>
      <c r="C2" s="2"/>
      <c r="D2" s="2"/>
      <c r="E2" s="69" t="s">
        <v>1</v>
      </c>
      <c r="F2" s="69"/>
      <c r="I2" s="4"/>
      <c r="J2" s="4"/>
      <c r="N2" s="4"/>
      <c r="O2" s="4"/>
      <c r="P2" s="4"/>
      <c r="Q2" s="4"/>
      <c r="R2" s="4"/>
      <c r="S2" s="4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7.6" customHeight="1" x14ac:dyDescent="0.2">
      <c r="B3" s="2"/>
      <c r="C3" s="2"/>
      <c r="D3" s="2"/>
      <c r="E3" s="69" t="s">
        <v>2</v>
      </c>
      <c r="F3" s="69"/>
      <c r="I3" s="7"/>
      <c r="J3" s="7"/>
      <c r="N3" s="7"/>
      <c r="O3" s="7"/>
      <c r="P3" s="7"/>
      <c r="Q3" s="7"/>
      <c r="R3" s="7"/>
      <c r="S3" s="7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1.75" customHeight="1" x14ac:dyDescent="0.2">
      <c r="B4" s="2"/>
      <c r="C4" s="2"/>
      <c r="D4" s="9"/>
      <c r="E4" s="9"/>
      <c r="F4" s="10"/>
      <c r="G4" s="10"/>
      <c r="H4" s="10"/>
      <c r="I4" s="10"/>
      <c r="J4" s="10"/>
      <c r="N4" s="7"/>
      <c r="O4" s="7"/>
      <c r="P4" s="7"/>
      <c r="Q4" s="7"/>
      <c r="R4" s="7"/>
      <c r="S4" s="7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8.5" customHeight="1" x14ac:dyDescent="0.35">
      <c r="B5" s="2"/>
      <c r="C5" s="70" t="s">
        <v>3</v>
      </c>
      <c r="D5" s="70"/>
      <c r="E5" s="70"/>
      <c r="F5" s="70"/>
      <c r="G5" s="11"/>
      <c r="H5" s="11"/>
      <c r="I5" s="11"/>
      <c r="J5" s="11"/>
      <c r="K5" s="11"/>
      <c r="L5" s="11"/>
      <c r="M5" s="10"/>
      <c r="N5" s="1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51" customHeight="1" x14ac:dyDescent="0.3">
      <c r="A6" s="12"/>
      <c r="B6" s="13"/>
      <c r="C6" s="71" t="s">
        <v>4</v>
      </c>
      <c r="D6" s="71"/>
      <c r="E6" s="71"/>
      <c r="F6" s="71"/>
      <c r="G6" s="14"/>
      <c r="H6" s="14"/>
      <c r="I6" s="14"/>
      <c r="J6" s="14"/>
      <c r="K6" s="14"/>
      <c r="L6" s="15"/>
      <c r="M6" s="15"/>
      <c r="N6" s="15"/>
      <c r="O6" s="15"/>
      <c r="P6" s="16"/>
      <c r="Q6" s="16"/>
      <c r="R6" s="16"/>
      <c r="S6" s="16"/>
      <c r="T6" s="1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8" customHeight="1" x14ac:dyDescent="0.2">
      <c r="A7" s="17"/>
      <c r="F7" s="18" t="s">
        <v>106</v>
      </c>
      <c r="T7" s="19"/>
      <c r="AC7" s="6"/>
      <c r="AD7" s="6"/>
      <c r="AE7" s="6"/>
      <c r="AF7" s="6"/>
      <c r="AG7" s="6"/>
      <c r="AH7" s="6"/>
      <c r="AI7" s="6"/>
    </row>
    <row r="8" spans="1:35" ht="26.25" customHeight="1" x14ac:dyDescent="0.2">
      <c r="A8" s="61" t="s">
        <v>5</v>
      </c>
      <c r="B8" s="61" t="s">
        <v>6</v>
      </c>
      <c r="C8" s="62" t="s">
        <v>7</v>
      </c>
      <c r="D8" s="63"/>
      <c r="E8" s="64"/>
      <c r="F8" s="21" t="s">
        <v>8</v>
      </c>
      <c r="G8" s="22"/>
      <c r="H8" s="23"/>
      <c r="I8" s="24"/>
      <c r="J8" s="22"/>
      <c r="K8" s="23"/>
      <c r="L8" s="23"/>
      <c r="M8" s="24"/>
      <c r="N8" s="22"/>
      <c r="O8" s="23"/>
      <c r="P8" s="23"/>
      <c r="Q8" s="23"/>
      <c r="R8" s="24"/>
      <c r="S8" s="23"/>
      <c r="T8" s="23"/>
      <c r="U8" s="23"/>
      <c r="V8" s="23"/>
      <c r="W8" s="24"/>
      <c r="X8" s="23"/>
      <c r="Y8" s="23"/>
      <c r="Z8" s="23"/>
      <c r="AA8" s="23"/>
      <c r="AB8" s="24"/>
      <c r="AC8" s="46"/>
      <c r="AD8" s="46"/>
      <c r="AE8" s="46"/>
      <c r="AF8" s="46"/>
      <c r="AG8" s="46"/>
      <c r="AH8" s="46"/>
      <c r="AI8" s="47"/>
    </row>
    <row r="9" spans="1:35" ht="25.5" customHeight="1" x14ac:dyDescent="0.2">
      <c r="A9" s="61"/>
      <c r="B9" s="61"/>
      <c r="C9" s="65"/>
      <c r="D9" s="66"/>
      <c r="E9" s="67"/>
      <c r="F9" s="21" t="s">
        <v>9</v>
      </c>
      <c r="G9" s="22"/>
      <c r="H9" s="23"/>
      <c r="I9" s="24"/>
      <c r="J9" s="22"/>
      <c r="K9" s="23"/>
      <c r="L9" s="23"/>
      <c r="M9" s="24"/>
      <c r="N9" s="22"/>
      <c r="O9" s="23"/>
      <c r="P9" s="23"/>
      <c r="Q9" s="23"/>
      <c r="R9" s="24"/>
      <c r="S9" s="23"/>
      <c r="T9" s="23"/>
      <c r="U9" s="23"/>
      <c r="V9" s="23"/>
      <c r="W9" s="24"/>
      <c r="X9" s="23"/>
      <c r="Y9" s="23"/>
      <c r="Z9" s="23"/>
      <c r="AA9" s="23"/>
      <c r="AB9" s="24"/>
      <c r="AC9" s="60" t="s">
        <v>10</v>
      </c>
      <c r="AD9" s="60"/>
      <c r="AE9" s="46"/>
      <c r="AF9" s="46"/>
      <c r="AG9" s="46"/>
      <c r="AH9" s="46"/>
      <c r="AI9" s="47"/>
    </row>
    <row r="10" spans="1:35" ht="409.6" customHeight="1" x14ac:dyDescent="0.2">
      <c r="A10" s="61"/>
      <c r="B10" s="61"/>
      <c r="C10" s="25" t="s">
        <v>100</v>
      </c>
      <c r="D10" s="25" t="s">
        <v>11</v>
      </c>
      <c r="E10" s="26" t="s">
        <v>12</v>
      </c>
      <c r="F10" s="27" t="s">
        <v>13</v>
      </c>
      <c r="G10" s="27" t="s">
        <v>14</v>
      </c>
      <c r="H10" s="27" t="s">
        <v>15</v>
      </c>
      <c r="I10" s="27" t="s">
        <v>16</v>
      </c>
      <c r="J10" s="27" t="s">
        <v>17</v>
      </c>
      <c r="K10" s="27" t="s">
        <v>18</v>
      </c>
      <c r="L10" s="27" t="s">
        <v>19</v>
      </c>
      <c r="M10" s="27" t="s">
        <v>95</v>
      </c>
      <c r="N10" s="27" t="s">
        <v>20</v>
      </c>
      <c r="O10" s="27" t="s">
        <v>21</v>
      </c>
      <c r="P10" s="27" t="s">
        <v>22</v>
      </c>
      <c r="Q10" s="27" t="s">
        <v>105</v>
      </c>
      <c r="R10" s="27" t="s">
        <v>103</v>
      </c>
      <c r="S10" s="27" t="s">
        <v>23</v>
      </c>
      <c r="T10" s="27" t="s">
        <v>24</v>
      </c>
      <c r="U10" s="27" t="s">
        <v>97</v>
      </c>
      <c r="V10" s="27" t="s">
        <v>104</v>
      </c>
      <c r="W10" s="27" t="s">
        <v>25</v>
      </c>
      <c r="X10" s="27" t="s">
        <v>101</v>
      </c>
      <c r="Y10" s="27" t="s">
        <v>98</v>
      </c>
      <c r="Z10" s="27" t="s">
        <v>26</v>
      </c>
      <c r="AA10" s="27" t="s">
        <v>27</v>
      </c>
      <c r="AB10" s="27" t="s">
        <v>99</v>
      </c>
      <c r="AC10" s="27" t="s">
        <v>96</v>
      </c>
      <c r="AD10" s="27" t="s">
        <v>24</v>
      </c>
      <c r="AE10" s="27" t="s">
        <v>28</v>
      </c>
      <c r="AF10" s="27" t="s">
        <v>101</v>
      </c>
      <c r="AG10" s="27" t="s">
        <v>29</v>
      </c>
      <c r="AH10" s="27" t="s">
        <v>94</v>
      </c>
      <c r="AI10" s="27" t="s">
        <v>102</v>
      </c>
    </row>
    <row r="11" spans="1:35" ht="28.5" customHeight="1" x14ac:dyDescent="0.2">
      <c r="A11" s="48" t="s">
        <v>30</v>
      </c>
      <c r="B11" s="49" t="s">
        <v>31</v>
      </c>
      <c r="C11" s="54">
        <v>250077.5</v>
      </c>
      <c r="D11" s="54"/>
      <c r="E11" s="54"/>
      <c r="F11" s="54"/>
      <c r="G11" s="54"/>
      <c r="H11" s="54"/>
      <c r="I11" s="54"/>
      <c r="J11" s="54"/>
      <c r="K11" s="54">
        <v>18928.400000000001</v>
      </c>
      <c r="L11" s="54"/>
      <c r="M11" s="54"/>
      <c r="N11" s="54"/>
      <c r="O11" s="54">
        <v>117357.8</v>
      </c>
      <c r="P11" s="54"/>
      <c r="Q11" s="54">
        <v>35588.199999999997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5">
        <v>311588.2</v>
      </c>
      <c r="AD11" s="55"/>
      <c r="AE11" s="55">
        <v>1214992.3999999999</v>
      </c>
      <c r="AF11" s="55"/>
      <c r="AG11" s="55"/>
      <c r="AH11" s="55"/>
      <c r="AI11" s="55"/>
    </row>
    <row r="12" spans="1:35" ht="46.5" x14ac:dyDescent="0.2">
      <c r="A12" s="48" t="s">
        <v>93</v>
      </c>
      <c r="B12" s="49" t="s">
        <v>109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5">
        <v>120420</v>
      </c>
      <c r="AD12" s="55"/>
      <c r="AE12" s="55"/>
      <c r="AF12" s="55"/>
      <c r="AG12" s="55"/>
      <c r="AH12" s="55"/>
      <c r="AI12" s="55"/>
    </row>
    <row r="13" spans="1:35" ht="28.5" customHeight="1" x14ac:dyDescent="0.2">
      <c r="A13" s="48" t="s">
        <v>32</v>
      </c>
      <c r="B13" s="49" t="s">
        <v>33</v>
      </c>
      <c r="C13" s="54">
        <v>239475.40000000002</v>
      </c>
      <c r="D13" s="54"/>
      <c r="E13" s="54"/>
      <c r="F13" s="54"/>
      <c r="G13" s="54"/>
      <c r="H13" s="54"/>
      <c r="I13" s="54"/>
      <c r="J13" s="54"/>
      <c r="K13" s="54">
        <v>16224.4</v>
      </c>
      <c r="L13" s="54"/>
      <c r="M13" s="54"/>
      <c r="N13" s="54"/>
      <c r="O13" s="54">
        <v>77464</v>
      </c>
      <c r="P13" s="54"/>
      <c r="Q13" s="54">
        <v>15499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>
        <v>22782.400000000001</v>
      </c>
      <c r="AD13" s="55"/>
      <c r="AE13" s="55">
        <v>710778.5</v>
      </c>
      <c r="AF13" s="55"/>
      <c r="AG13" s="55"/>
      <c r="AH13" s="55"/>
      <c r="AI13" s="55"/>
    </row>
    <row r="14" spans="1:35" ht="46.5" x14ac:dyDescent="0.2">
      <c r="A14" s="50" t="s">
        <v>34</v>
      </c>
      <c r="B14" s="49" t="s">
        <v>35</v>
      </c>
      <c r="C14" s="54">
        <v>369321.7</v>
      </c>
      <c r="D14" s="54"/>
      <c r="E14" s="54"/>
      <c r="F14" s="54"/>
      <c r="G14" s="54"/>
      <c r="H14" s="54"/>
      <c r="I14" s="54"/>
      <c r="J14" s="54"/>
      <c r="K14" s="54">
        <v>33567.1</v>
      </c>
      <c r="L14" s="54"/>
      <c r="M14" s="54"/>
      <c r="N14" s="54"/>
      <c r="O14" s="54">
        <v>257138.8</v>
      </c>
      <c r="P14" s="54"/>
      <c r="Q14" s="54">
        <v>88406.7</v>
      </c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>
        <v>60440.5</v>
      </c>
      <c r="AD14" s="55"/>
      <c r="AE14" s="55">
        <v>998637.7</v>
      </c>
      <c r="AF14" s="55"/>
      <c r="AG14" s="55"/>
      <c r="AH14" s="55"/>
      <c r="AI14" s="55"/>
    </row>
    <row r="15" spans="1:35" ht="46.5" x14ac:dyDescent="0.2">
      <c r="A15" s="48" t="s">
        <v>38</v>
      </c>
      <c r="B15" s="49" t="s">
        <v>108</v>
      </c>
      <c r="C15" s="54"/>
      <c r="D15" s="54"/>
      <c r="E15" s="54">
        <v>1956.6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6"/>
      <c r="V15" s="56"/>
      <c r="W15" s="56"/>
      <c r="X15" s="56"/>
      <c r="Y15" s="56"/>
      <c r="Z15" s="56"/>
      <c r="AA15" s="56"/>
      <c r="AB15" s="54"/>
      <c r="AC15" s="55"/>
      <c r="AD15" s="55"/>
      <c r="AE15" s="55"/>
      <c r="AF15" s="55"/>
      <c r="AG15" s="55"/>
      <c r="AH15" s="55"/>
      <c r="AI15" s="55"/>
    </row>
    <row r="16" spans="1:35" ht="46.5" x14ac:dyDescent="0.2">
      <c r="A16" s="48" t="s">
        <v>39</v>
      </c>
      <c r="B16" s="49" t="s">
        <v>107</v>
      </c>
      <c r="C16" s="54"/>
      <c r="D16" s="54"/>
      <c r="E16" s="54">
        <v>288996.40000000002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6"/>
      <c r="V16" s="56"/>
      <c r="W16" s="56"/>
      <c r="X16" s="56"/>
      <c r="Y16" s="56"/>
      <c r="Z16" s="56">
        <v>252000</v>
      </c>
      <c r="AA16" s="56"/>
      <c r="AB16" s="54"/>
      <c r="AC16" s="55"/>
      <c r="AD16" s="55"/>
      <c r="AE16" s="55"/>
      <c r="AF16" s="55"/>
      <c r="AG16" s="55"/>
      <c r="AH16" s="55">
        <v>1000000</v>
      </c>
      <c r="AI16" s="55"/>
    </row>
    <row r="17" spans="1:35" ht="46.5" x14ac:dyDescent="0.2">
      <c r="A17" s="50" t="s">
        <v>36</v>
      </c>
      <c r="B17" s="49" t="s">
        <v>37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>
        <v>8480.1</v>
      </c>
      <c r="Z17" s="54"/>
      <c r="AA17" s="54"/>
      <c r="AB17" s="54"/>
      <c r="AC17" s="55"/>
      <c r="AD17" s="55"/>
      <c r="AE17" s="55"/>
      <c r="AF17" s="55"/>
      <c r="AG17" s="55"/>
      <c r="AH17" s="55"/>
      <c r="AI17" s="55"/>
    </row>
    <row r="18" spans="1:35" ht="46.5" x14ac:dyDescent="0.2">
      <c r="A18" s="48" t="s">
        <v>40</v>
      </c>
      <c r="B18" s="49" t="s">
        <v>41</v>
      </c>
      <c r="C18" s="54"/>
      <c r="D18" s="54"/>
      <c r="E18" s="54">
        <v>14344.3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6"/>
      <c r="V18" s="56"/>
      <c r="W18" s="56"/>
      <c r="X18" s="56"/>
      <c r="Y18" s="56"/>
      <c r="Z18" s="56"/>
      <c r="AA18" s="56"/>
      <c r="AB18" s="54"/>
      <c r="AC18" s="55"/>
      <c r="AD18" s="55"/>
      <c r="AE18" s="55"/>
      <c r="AF18" s="55"/>
      <c r="AG18" s="55"/>
      <c r="AH18" s="55"/>
      <c r="AI18" s="55"/>
    </row>
    <row r="19" spans="1:35" ht="28.5" customHeight="1" x14ac:dyDescent="0.2">
      <c r="A19" s="48" t="s">
        <v>42</v>
      </c>
      <c r="B19" s="49" t="s">
        <v>43</v>
      </c>
      <c r="C19" s="54">
        <v>260523.89999999997</v>
      </c>
      <c r="D19" s="54"/>
      <c r="E19" s="54"/>
      <c r="F19" s="54"/>
      <c r="G19" s="54"/>
      <c r="H19" s="54"/>
      <c r="I19" s="54"/>
      <c r="J19" s="54"/>
      <c r="K19" s="54">
        <v>19028.599999999999</v>
      </c>
      <c r="L19" s="54"/>
      <c r="M19" s="54"/>
      <c r="N19" s="54"/>
      <c r="O19" s="54">
        <v>144800.79999999999</v>
      </c>
      <c r="P19" s="54"/>
      <c r="Q19" s="54">
        <v>41495.699999999997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5"/>
      <c r="AD19" s="55"/>
      <c r="AE19" s="55">
        <v>1003290.4</v>
      </c>
      <c r="AF19" s="55"/>
      <c r="AG19" s="55"/>
      <c r="AH19" s="55"/>
      <c r="AI19" s="55"/>
    </row>
    <row r="20" spans="1:35" ht="28.5" customHeight="1" x14ac:dyDescent="0.2">
      <c r="A20" s="48" t="s">
        <v>44</v>
      </c>
      <c r="B20" s="49" t="s">
        <v>45</v>
      </c>
      <c r="C20" s="54">
        <v>224980</v>
      </c>
      <c r="D20" s="54"/>
      <c r="E20" s="54"/>
      <c r="F20" s="54"/>
      <c r="G20" s="54"/>
      <c r="H20" s="54"/>
      <c r="I20" s="54"/>
      <c r="J20" s="54"/>
      <c r="K20" s="54">
        <v>21231.9</v>
      </c>
      <c r="L20" s="54"/>
      <c r="M20" s="54"/>
      <c r="N20" s="54"/>
      <c r="O20" s="54">
        <v>93791.7</v>
      </c>
      <c r="P20" s="54"/>
      <c r="Q20" s="54">
        <v>26243.8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5"/>
      <c r="AD20" s="55"/>
      <c r="AE20" s="55">
        <v>1121435.8</v>
      </c>
      <c r="AF20" s="55"/>
      <c r="AG20" s="55"/>
      <c r="AH20" s="55"/>
      <c r="AI20" s="55"/>
    </row>
    <row r="21" spans="1:35" ht="33" customHeight="1" x14ac:dyDescent="0.2">
      <c r="A21" s="48" t="s">
        <v>46</v>
      </c>
      <c r="B21" s="49" t="s">
        <v>47</v>
      </c>
      <c r="C21" s="54">
        <v>273380.2</v>
      </c>
      <c r="D21" s="54"/>
      <c r="E21" s="54"/>
      <c r="F21" s="54"/>
      <c r="G21" s="54"/>
      <c r="H21" s="54"/>
      <c r="I21" s="54"/>
      <c r="J21" s="54"/>
      <c r="K21" s="54">
        <v>15556.7</v>
      </c>
      <c r="L21" s="54"/>
      <c r="M21" s="54"/>
      <c r="N21" s="54"/>
      <c r="O21" s="54">
        <v>93233.3</v>
      </c>
      <c r="P21" s="54"/>
      <c r="Q21" s="54">
        <v>23017.5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5"/>
      <c r="AE21" s="55">
        <v>391723</v>
      </c>
      <c r="AF21" s="55"/>
      <c r="AG21" s="55"/>
      <c r="AH21" s="55"/>
      <c r="AI21" s="55"/>
    </row>
    <row r="22" spans="1:35" ht="33" customHeight="1" x14ac:dyDescent="0.2">
      <c r="A22" s="48" t="s">
        <v>48</v>
      </c>
      <c r="B22" s="49" t="s">
        <v>49</v>
      </c>
      <c r="C22" s="54">
        <v>237555.8</v>
      </c>
      <c r="D22" s="54"/>
      <c r="E22" s="54"/>
      <c r="F22" s="54"/>
      <c r="G22" s="54"/>
      <c r="H22" s="54"/>
      <c r="I22" s="54"/>
      <c r="J22" s="54"/>
      <c r="K22" s="54">
        <v>32315.200000000001</v>
      </c>
      <c r="L22" s="54"/>
      <c r="M22" s="54"/>
      <c r="N22" s="54"/>
      <c r="O22" s="54">
        <v>130070</v>
      </c>
      <c r="P22" s="54"/>
      <c r="Q22" s="54">
        <v>47966.5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5"/>
      <c r="AE22" s="55">
        <v>865580.7</v>
      </c>
      <c r="AF22" s="55"/>
      <c r="AG22" s="55"/>
      <c r="AH22" s="55"/>
      <c r="AI22" s="55"/>
    </row>
    <row r="23" spans="1:35" ht="46.5" x14ac:dyDescent="0.2">
      <c r="A23" s="48" t="s">
        <v>50</v>
      </c>
      <c r="B23" s="49" t="s">
        <v>51</v>
      </c>
      <c r="C23" s="54"/>
      <c r="D23" s="54"/>
      <c r="E23" s="54">
        <v>11628.5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6"/>
      <c r="V23" s="56"/>
      <c r="W23" s="56"/>
      <c r="X23" s="56"/>
      <c r="Y23" s="56"/>
      <c r="Z23" s="56"/>
      <c r="AA23" s="56"/>
      <c r="AB23" s="54"/>
      <c r="AC23" s="55"/>
      <c r="AD23" s="55"/>
      <c r="AE23" s="55"/>
      <c r="AF23" s="55"/>
      <c r="AG23" s="55"/>
      <c r="AH23" s="55"/>
      <c r="AI23" s="55"/>
    </row>
    <row r="24" spans="1:35" ht="46.5" x14ac:dyDescent="0.2">
      <c r="A24" s="48" t="s">
        <v>52</v>
      </c>
      <c r="B24" s="49" t="s">
        <v>53</v>
      </c>
      <c r="C24" s="54">
        <v>263228.5</v>
      </c>
      <c r="D24" s="54"/>
      <c r="E24" s="54"/>
      <c r="F24" s="54"/>
      <c r="G24" s="54"/>
      <c r="H24" s="54"/>
      <c r="I24" s="54"/>
      <c r="J24" s="54"/>
      <c r="K24" s="54">
        <v>20313.900000000001</v>
      </c>
      <c r="L24" s="54"/>
      <c r="M24" s="54"/>
      <c r="N24" s="54"/>
      <c r="O24" s="54">
        <v>99410.9</v>
      </c>
      <c r="P24" s="54"/>
      <c r="Q24" s="54">
        <v>10158.700000000001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5"/>
      <c r="AE24" s="55">
        <v>503648.5</v>
      </c>
      <c r="AF24" s="55"/>
      <c r="AG24" s="55"/>
      <c r="AH24" s="55"/>
      <c r="AI24" s="55"/>
    </row>
    <row r="25" spans="1:35" ht="28.15" customHeight="1" x14ac:dyDescent="0.2">
      <c r="A25" s="48" t="s">
        <v>54</v>
      </c>
      <c r="B25" s="49" t="s">
        <v>55</v>
      </c>
      <c r="C25" s="54">
        <v>265902.89999999997</v>
      </c>
      <c r="D25" s="54"/>
      <c r="E25" s="54"/>
      <c r="F25" s="54"/>
      <c r="G25" s="54"/>
      <c r="H25" s="54"/>
      <c r="I25" s="54"/>
      <c r="J25" s="54"/>
      <c r="K25" s="54">
        <v>34568.6</v>
      </c>
      <c r="L25" s="54"/>
      <c r="M25" s="54"/>
      <c r="N25" s="54"/>
      <c r="O25" s="54">
        <v>139853.4</v>
      </c>
      <c r="P25" s="54"/>
      <c r="Q25" s="54">
        <v>21291.200000000001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5"/>
      <c r="AE25" s="55">
        <v>1029995.5</v>
      </c>
      <c r="AF25" s="55"/>
      <c r="AG25" s="55"/>
      <c r="AH25" s="55"/>
      <c r="AI25" s="55"/>
    </row>
    <row r="26" spans="1:35" ht="46.5" x14ac:dyDescent="0.2">
      <c r="A26" s="48">
        <v>10562000000</v>
      </c>
      <c r="B26" s="49" t="s">
        <v>56</v>
      </c>
      <c r="C26" s="54"/>
      <c r="D26" s="54">
        <v>30000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55"/>
      <c r="AE26" s="55"/>
      <c r="AF26" s="55"/>
      <c r="AG26" s="55"/>
      <c r="AH26" s="55"/>
      <c r="AI26" s="55"/>
    </row>
    <row r="27" spans="1:35" ht="28.15" customHeight="1" x14ac:dyDescent="0.2">
      <c r="A27" s="48" t="s">
        <v>57</v>
      </c>
      <c r="B27" s="49" t="s">
        <v>58</v>
      </c>
      <c r="C27" s="54">
        <v>185082.10000000003</v>
      </c>
      <c r="D27" s="54"/>
      <c r="E27" s="54"/>
      <c r="F27" s="54"/>
      <c r="G27" s="54"/>
      <c r="H27" s="54"/>
      <c r="I27" s="54"/>
      <c r="J27" s="54"/>
      <c r="K27" s="54">
        <v>17459.599999999999</v>
      </c>
      <c r="L27" s="54"/>
      <c r="M27" s="54"/>
      <c r="N27" s="54"/>
      <c r="O27" s="54">
        <v>75393.2</v>
      </c>
      <c r="P27" s="54"/>
      <c r="Q27" s="54">
        <v>46194.3</v>
      </c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/>
      <c r="AD27" s="55"/>
      <c r="AE27" s="55">
        <v>690325.6</v>
      </c>
      <c r="AF27" s="55"/>
      <c r="AG27" s="55"/>
      <c r="AH27" s="55"/>
      <c r="AI27" s="55"/>
    </row>
    <row r="28" spans="1:35" ht="28.5" customHeight="1" x14ac:dyDescent="0.2">
      <c r="A28" s="48" t="s">
        <v>59</v>
      </c>
      <c r="B28" s="49" t="s">
        <v>60</v>
      </c>
      <c r="C28" s="54">
        <v>180795.8</v>
      </c>
      <c r="D28" s="54"/>
      <c r="E28" s="54"/>
      <c r="F28" s="54"/>
      <c r="G28" s="54"/>
      <c r="H28" s="54"/>
      <c r="I28" s="54"/>
      <c r="J28" s="54"/>
      <c r="K28" s="54">
        <v>9063.6</v>
      </c>
      <c r="L28" s="54"/>
      <c r="M28" s="54"/>
      <c r="N28" s="54"/>
      <c r="O28" s="54">
        <v>52295.4</v>
      </c>
      <c r="P28" s="54"/>
      <c r="Q28" s="54">
        <v>20806.599999999999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D28" s="55"/>
      <c r="AE28" s="55">
        <v>636269.19999999995</v>
      </c>
      <c r="AF28" s="55"/>
      <c r="AG28" s="55"/>
      <c r="AH28" s="55"/>
      <c r="AI28" s="55"/>
    </row>
    <row r="29" spans="1:35" ht="28.5" customHeight="1" x14ac:dyDescent="0.2">
      <c r="A29" s="48" t="s">
        <v>61</v>
      </c>
      <c r="B29" s="49" t="s">
        <v>62</v>
      </c>
      <c r="C29" s="54">
        <v>351535.10000000003</v>
      </c>
      <c r="D29" s="54"/>
      <c r="E29" s="54"/>
      <c r="F29" s="54"/>
      <c r="G29" s="54"/>
      <c r="H29" s="54"/>
      <c r="I29" s="54"/>
      <c r="J29" s="54"/>
      <c r="K29" s="54">
        <v>30729.5</v>
      </c>
      <c r="L29" s="54"/>
      <c r="M29" s="54"/>
      <c r="N29" s="54"/>
      <c r="O29" s="54">
        <v>186436.2</v>
      </c>
      <c r="P29" s="54"/>
      <c r="Q29" s="54">
        <v>17807.900000000001</v>
      </c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5"/>
      <c r="AD29" s="55"/>
      <c r="AE29" s="55">
        <v>1051191.6000000001</v>
      </c>
      <c r="AF29" s="55"/>
      <c r="AG29" s="55"/>
      <c r="AH29" s="55"/>
      <c r="AI29" s="55"/>
    </row>
    <row r="30" spans="1:35" ht="28.5" customHeight="1" x14ac:dyDescent="0.2">
      <c r="A30" s="48" t="s">
        <v>63</v>
      </c>
      <c r="B30" s="49" t="s">
        <v>64</v>
      </c>
      <c r="C30" s="54">
        <v>197243.1</v>
      </c>
      <c r="D30" s="54"/>
      <c r="E30" s="54"/>
      <c r="F30" s="54"/>
      <c r="G30" s="54"/>
      <c r="H30" s="54"/>
      <c r="I30" s="54"/>
      <c r="J30" s="54"/>
      <c r="K30" s="54">
        <v>11216.8</v>
      </c>
      <c r="L30" s="54"/>
      <c r="M30" s="54"/>
      <c r="N30" s="54"/>
      <c r="O30" s="54">
        <v>81829.7</v>
      </c>
      <c r="P30" s="54"/>
      <c r="Q30" s="54">
        <v>56123.5</v>
      </c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/>
      <c r="AD30" s="55"/>
      <c r="AE30" s="55">
        <v>535458.69999999995</v>
      </c>
      <c r="AF30" s="55"/>
      <c r="AG30" s="55"/>
      <c r="AH30" s="55"/>
      <c r="AI30" s="55"/>
    </row>
    <row r="31" spans="1:35" ht="28.5" customHeight="1" x14ac:dyDescent="0.2">
      <c r="A31" s="48" t="s">
        <v>65</v>
      </c>
      <c r="B31" s="51" t="s">
        <v>66</v>
      </c>
      <c r="C31" s="54">
        <v>341515.1</v>
      </c>
      <c r="D31" s="54"/>
      <c r="E31" s="54"/>
      <c r="F31" s="54"/>
      <c r="G31" s="54"/>
      <c r="H31" s="54"/>
      <c r="I31" s="54"/>
      <c r="J31" s="54"/>
      <c r="K31" s="54">
        <v>28543</v>
      </c>
      <c r="L31" s="54"/>
      <c r="M31" s="54"/>
      <c r="N31" s="54"/>
      <c r="O31" s="54">
        <v>180686.8</v>
      </c>
      <c r="P31" s="54"/>
      <c r="Q31" s="54">
        <v>51682.9</v>
      </c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5"/>
      <c r="AD31" s="55"/>
      <c r="AE31" s="55">
        <v>892915.9</v>
      </c>
      <c r="AF31" s="55"/>
      <c r="AG31" s="55"/>
      <c r="AH31" s="55"/>
      <c r="AI31" s="55"/>
    </row>
    <row r="32" spans="1:35" ht="28.5" customHeight="1" x14ac:dyDescent="0.2">
      <c r="A32" s="48" t="s">
        <v>67</v>
      </c>
      <c r="B32" s="49" t="s">
        <v>68</v>
      </c>
      <c r="C32" s="54">
        <v>198864.80000000002</v>
      </c>
      <c r="D32" s="54"/>
      <c r="E32" s="54"/>
      <c r="F32" s="54"/>
      <c r="G32" s="54"/>
      <c r="H32" s="54"/>
      <c r="I32" s="54"/>
      <c r="J32" s="54"/>
      <c r="K32" s="54">
        <v>19379.099999999999</v>
      </c>
      <c r="L32" s="54"/>
      <c r="M32" s="54"/>
      <c r="N32" s="54"/>
      <c r="O32" s="54">
        <v>111627.8</v>
      </c>
      <c r="P32" s="54"/>
      <c r="Q32" s="54">
        <v>24939.7</v>
      </c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5">
        <v>7073</v>
      </c>
      <c r="AD32" s="55"/>
      <c r="AE32" s="55">
        <v>1263410.8</v>
      </c>
      <c r="AF32" s="55"/>
      <c r="AG32" s="55"/>
      <c r="AH32" s="55"/>
      <c r="AI32" s="55"/>
    </row>
    <row r="33" spans="1:35" ht="28.5" customHeight="1" x14ac:dyDescent="0.2">
      <c r="A33" s="48" t="s">
        <v>69</v>
      </c>
      <c r="B33" s="49" t="s">
        <v>70</v>
      </c>
      <c r="C33" s="54">
        <v>256191.60000000003</v>
      </c>
      <c r="D33" s="54"/>
      <c r="E33" s="54"/>
      <c r="F33" s="54"/>
      <c r="G33" s="54"/>
      <c r="H33" s="54"/>
      <c r="I33" s="54"/>
      <c r="J33" s="54"/>
      <c r="K33" s="54">
        <v>23719</v>
      </c>
      <c r="L33" s="54"/>
      <c r="M33" s="54"/>
      <c r="N33" s="54"/>
      <c r="O33" s="54">
        <v>86582.9</v>
      </c>
      <c r="P33" s="54"/>
      <c r="Q33" s="54">
        <v>40262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5">
        <v>32723.8</v>
      </c>
      <c r="AD33" s="55"/>
      <c r="AE33" s="55">
        <v>507655.1</v>
      </c>
      <c r="AF33" s="55"/>
      <c r="AG33" s="55"/>
      <c r="AH33" s="55"/>
      <c r="AI33" s="55"/>
    </row>
    <row r="34" spans="1:35" ht="28.5" customHeight="1" x14ac:dyDescent="0.2">
      <c r="A34" s="48" t="s">
        <v>71</v>
      </c>
      <c r="B34" s="49" t="s">
        <v>72</v>
      </c>
      <c r="C34" s="54">
        <v>188395.80000000002</v>
      </c>
      <c r="D34" s="54"/>
      <c r="E34" s="54"/>
      <c r="F34" s="54"/>
      <c r="G34" s="54"/>
      <c r="H34" s="54"/>
      <c r="I34" s="54"/>
      <c r="J34" s="54"/>
      <c r="K34" s="54">
        <v>12402</v>
      </c>
      <c r="L34" s="54"/>
      <c r="M34" s="54"/>
      <c r="N34" s="54"/>
      <c r="O34" s="54">
        <v>80167.8</v>
      </c>
      <c r="P34" s="54"/>
      <c r="Q34" s="54">
        <v>35310.5</v>
      </c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5"/>
      <c r="AD34" s="55"/>
      <c r="AE34" s="55">
        <v>834707.5</v>
      </c>
      <c r="AF34" s="55"/>
      <c r="AG34" s="55"/>
      <c r="AH34" s="55"/>
      <c r="AI34" s="55"/>
    </row>
    <row r="35" spans="1:35" ht="28.5" customHeight="1" x14ac:dyDescent="0.2">
      <c r="A35" s="48" t="s">
        <v>73</v>
      </c>
      <c r="B35" s="49" t="s">
        <v>74</v>
      </c>
      <c r="C35" s="54">
        <v>223049.2</v>
      </c>
      <c r="D35" s="54"/>
      <c r="E35" s="54"/>
      <c r="F35" s="54"/>
      <c r="G35" s="54"/>
      <c r="H35" s="54"/>
      <c r="I35" s="54"/>
      <c r="J35" s="54"/>
      <c r="K35" s="54">
        <v>13169.8</v>
      </c>
      <c r="L35" s="54"/>
      <c r="M35" s="54"/>
      <c r="N35" s="54"/>
      <c r="O35" s="54">
        <v>77026.3</v>
      </c>
      <c r="P35" s="54"/>
      <c r="Q35" s="54">
        <v>12677</v>
      </c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5"/>
      <c r="AD35" s="55"/>
      <c r="AE35" s="55">
        <v>568577.6</v>
      </c>
      <c r="AF35" s="55"/>
      <c r="AG35" s="55"/>
      <c r="AH35" s="55"/>
      <c r="AI35" s="55"/>
    </row>
    <row r="36" spans="1:35" ht="28.5" customHeight="1" x14ac:dyDescent="0.2">
      <c r="A36" s="48" t="s">
        <v>75</v>
      </c>
      <c r="B36" s="49" t="s">
        <v>76</v>
      </c>
      <c r="C36" s="54">
        <v>328392.09999999998</v>
      </c>
      <c r="D36" s="54"/>
      <c r="E36" s="54"/>
      <c r="F36" s="54"/>
      <c r="G36" s="54"/>
      <c r="H36" s="54"/>
      <c r="I36" s="54"/>
      <c r="J36" s="54"/>
      <c r="K36" s="54">
        <v>22634</v>
      </c>
      <c r="L36" s="54"/>
      <c r="M36" s="54"/>
      <c r="N36" s="54"/>
      <c r="O36" s="54">
        <v>201682.7</v>
      </c>
      <c r="P36" s="54"/>
      <c r="Q36" s="54">
        <v>35671.1</v>
      </c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/>
      <c r="AD36" s="55"/>
      <c r="AE36" s="55">
        <v>1184022.3</v>
      </c>
      <c r="AF36" s="55"/>
      <c r="AG36" s="55"/>
      <c r="AH36" s="55"/>
      <c r="AI36" s="55"/>
    </row>
    <row r="37" spans="1:35" ht="46.5" x14ac:dyDescent="0.2">
      <c r="A37" s="48">
        <v>20516000000</v>
      </c>
      <c r="B37" s="49" t="s">
        <v>77</v>
      </c>
      <c r="C37" s="54"/>
      <c r="D37" s="54"/>
      <c r="E37" s="54">
        <v>1.7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6"/>
      <c r="V37" s="56"/>
      <c r="W37" s="56"/>
      <c r="X37" s="56"/>
      <c r="Y37" s="56"/>
      <c r="Z37" s="56"/>
      <c r="AA37" s="56"/>
      <c r="AB37" s="54"/>
      <c r="AC37" s="55"/>
      <c r="AD37" s="55"/>
      <c r="AE37" s="55"/>
      <c r="AF37" s="55"/>
      <c r="AG37" s="55"/>
      <c r="AH37" s="55"/>
      <c r="AI37" s="55"/>
    </row>
    <row r="38" spans="1:35" ht="46.5" x14ac:dyDescent="0.2">
      <c r="A38" s="48">
        <v>20526000000</v>
      </c>
      <c r="B38" s="49" t="s">
        <v>78</v>
      </c>
      <c r="C38" s="54"/>
      <c r="D38" s="54"/>
      <c r="E38" s="54">
        <v>9.6999999999999993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6"/>
      <c r="V38" s="56"/>
      <c r="W38" s="56"/>
      <c r="X38" s="56"/>
      <c r="Y38" s="56"/>
      <c r="Z38" s="56"/>
      <c r="AA38" s="56"/>
      <c r="AB38" s="54"/>
      <c r="AC38" s="55"/>
      <c r="AD38" s="55"/>
      <c r="AE38" s="55"/>
      <c r="AF38" s="55"/>
      <c r="AG38" s="55"/>
      <c r="AH38" s="55"/>
      <c r="AI38" s="55"/>
    </row>
    <row r="39" spans="1:35" ht="46.5" x14ac:dyDescent="0.2">
      <c r="A39" s="48">
        <v>20554000000</v>
      </c>
      <c r="B39" s="51" t="s">
        <v>79</v>
      </c>
      <c r="C39" s="54"/>
      <c r="D39" s="54"/>
      <c r="E39" s="54">
        <v>299182.2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6"/>
      <c r="V39" s="56"/>
      <c r="W39" s="56"/>
      <c r="X39" s="56"/>
      <c r="Y39" s="56"/>
      <c r="Z39" s="56"/>
      <c r="AA39" s="56"/>
      <c r="AB39" s="54"/>
      <c r="AC39" s="55"/>
      <c r="AD39" s="55"/>
      <c r="AE39" s="55"/>
      <c r="AF39" s="55"/>
      <c r="AG39" s="57">
        <f>310000</f>
        <v>310000</v>
      </c>
      <c r="AH39" s="57"/>
      <c r="AI39" s="55"/>
    </row>
    <row r="40" spans="1:35" ht="28.5" customHeight="1" x14ac:dyDescent="0.2">
      <c r="A40" s="48" t="s">
        <v>80</v>
      </c>
      <c r="B40" s="49" t="s">
        <v>81</v>
      </c>
      <c r="C40" s="54">
        <v>217210.09999999998</v>
      </c>
      <c r="D40" s="54"/>
      <c r="E40" s="54"/>
      <c r="F40" s="54"/>
      <c r="G40" s="54"/>
      <c r="H40" s="54"/>
      <c r="I40" s="54"/>
      <c r="J40" s="54"/>
      <c r="K40" s="54">
        <v>17993.7</v>
      </c>
      <c r="L40" s="54"/>
      <c r="M40" s="54"/>
      <c r="N40" s="54"/>
      <c r="O40" s="54">
        <v>80541.100000000006</v>
      </c>
      <c r="P40" s="54"/>
      <c r="Q40" s="54">
        <v>36619.599999999999</v>
      </c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5"/>
      <c r="AE40" s="55">
        <v>577010.69999999995</v>
      </c>
      <c r="AF40" s="55"/>
      <c r="AG40" s="55"/>
      <c r="AH40" s="55"/>
      <c r="AI40" s="55"/>
    </row>
    <row r="41" spans="1:35" ht="28.5" customHeight="1" x14ac:dyDescent="0.2">
      <c r="A41" s="48" t="s">
        <v>82</v>
      </c>
      <c r="B41" s="49" t="s">
        <v>83</v>
      </c>
      <c r="C41" s="54">
        <v>226359.40000000002</v>
      </c>
      <c r="D41" s="54"/>
      <c r="E41" s="54"/>
      <c r="F41" s="54"/>
      <c r="G41" s="54"/>
      <c r="H41" s="54"/>
      <c r="I41" s="54"/>
      <c r="J41" s="54"/>
      <c r="K41" s="54">
        <v>21732.7</v>
      </c>
      <c r="L41" s="54"/>
      <c r="M41" s="54"/>
      <c r="N41" s="54"/>
      <c r="O41" s="54">
        <v>100019.1</v>
      </c>
      <c r="P41" s="54"/>
      <c r="Q41" s="54">
        <v>28733.3</v>
      </c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5"/>
      <c r="AE41" s="55">
        <v>821960.8</v>
      </c>
      <c r="AF41" s="55"/>
      <c r="AG41" s="55"/>
      <c r="AH41" s="55"/>
      <c r="AI41" s="55"/>
    </row>
    <row r="42" spans="1:35" ht="28.5" customHeight="1" x14ac:dyDescent="0.2">
      <c r="A42" s="48" t="s">
        <v>84</v>
      </c>
      <c r="B42" s="49" t="s">
        <v>85</v>
      </c>
      <c r="C42" s="54">
        <v>207135.3</v>
      </c>
      <c r="D42" s="54"/>
      <c r="E42" s="54"/>
      <c r="F42" s="54"/>
      <c r="G42" s="54"/>
      <c r="H42" s="54"/>
      <c r="I42" s="54"/>
      <c r="J42" s="54"/>
      <c r="K42" s="54">
        <v>10031.700000000001</v>
      </c>
      <c r="L42" s="54"/>
      <c r="M42" s="54"/>
      <c r="N42" s="54"/>
      <c r="O42" s="54">
        <v>99478.2</v>
      </c>
      <c r="P42" s="54"/>
      <c r="Q42" s="54">
        <v>27148.6</v>
      </c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/>
      <c r="AD42" s="55"/>
      <c r="AE42" s="55">
        <v>706642.7</v>
      </c>
      <c r="AF42" s="55"/>
      <c r="AG42" s="55"/>
      <c r="AH42" s="55"/>
      <c r="AI42" s="55"/>
    </row>
    <row r="43" spans="1:35" ht="28.5" customHeight="1" x14ac:dyDescent="0.2">
      <c r="A43" s="48" t="s">
        <v>86</v>
      </c>
      <c r="B43" s="49" t="s">
        <v>87</v>
      </c>
      <c r="C43" s="54">
        <v>227846.69999999998</v>
      </c>
      <c r="D43" s="54"/>
      <c r="E43" s="54"/>
      <c r="F43" s="54"/>
      <c r="G43" s="54"/>
      <c r="H43" s="54"/>
      <c r="I43" s="54"/>
      <c r="J43" s="54"/>
      <c r="K43" s="54">
        <v>17609.8</v>
      </c>
      <c r="L43" s="54"/>
      <c r="M43" s="54"/>
      <c r="N43" s="54"/>
      <c r="O43" s="54">
        <v>73017.899999999994</v>
      </c>
      <c r="P43" s="54"/>
      <c r="Q43" s="54">
        <v>16298</v>
      </c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5"/>
      <c r="AD43" s="55"/>
      <c r="AE43" s="55">
        <v>329976.59999999998</v>
      </c>
      <c r="AF43" s="55"/>
      <c r="AG43" s="55"/>
      <c r="AH43" s="55"/>
      <c r="AI43" s="55"/>
    </row>
    <row r="44" spans="1:35" ht="28.5" customHeight="1" x14ac:dyDescent="0.2">
      <c r="A44" s="48" t="s">
        <v>88</v>
      </c>
      <c r="B44" s="49" t="s">
        <v>89</v>
      </c>
      <c r="C44" s="54">
        <v>185937.9</v>
      </c>
      <c r="D44" s="54"/>
      <c r="E44" s="54"/>
      <c r="F44" s="54"/>
      <c r="G44" s="54"/>
      <c r="H44" s="54"/>
      <c r="I44" s="54"/>
      <c r="J44" s="54"/>
      <c r="K44" s="54">
        <v>10198.700000000001</v>
      </c>
      <c r="L44" s="54"/>
      <c r="M44" s="54"/>
      <c r="N44" s="54"/>
      <c r="O44" s="54">
        <v>79960</v>
      </c>
      <c r="P44" s="54"/>
      <c r="Q44" s="54">
        <v>31009.3</v>
      </c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5"/>
      <c r="AD44" s="55"/>
      <c r="AE44" s="55">
        <v>769035.3</v>
      </c>
      <c r="AF44" s="55"/>
      <c r="AG44" s="55"/>
      <c r="AH44" s="55"/>
      <c r="AI44" s="55"/>
    </row>
    <row r="45" spans="1:35" s="6" customFormat="1" ht="28.5" customHeight="1" x14ac:dyDescent="0.2">
      <c r="A45" s="52" t="s">
        <v>90</v>
      </c>
      <c r="B45" s="53" t="s">
        <v>91</v>
      </c>
      <c r="C45" s="54"/>
      <c r="D45" s="55"/>
      <c r="E45" s="55">
        <v>52543</v>
      </c>
      <c r="F45" s="55"/>
      <c r="G45" s="55"/>
      <c r="H45" s="55"/>
      <c r="I45" s="55"/>
      <c r="J45" s="55"/>
      <c r="K45" s="55">
        <v>26840.5</v>
      </c>
      <c r="L45" s="55"/>
      <c r="M45" s="55"/>
      <c r="N45" s="55"/>
      <c r="O45" s="55">
        <v>223021.5</v>
      </c>
      <c r="P45" s="55"/>
      <c r="Q45" s="55">
        <v>15806.9</v>
      </c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>
        <v>2134360.2999999998</v>
      </c>
      <c r="AF45" s="55"/>
      <c r="AG45" s="55"/>
      <c r="AH45" s="55"/>
      <c r="AI45" s="55"/>
    </row>
    <row r="46" spans="1:35" ht="36.75" customHeight="1" x14ac:dyDescent="0.3">
      <c r="A46" s="28"/>
      <c r="B46" s="29" t="s">
        <v>92</v>
      </c>
      <c r="C46" s="58">
        <f>SUM(C11:C45)</f>
        <v>5900000</v>
      </c>
      <c r="D46" s="58">
        <f>SUM(D11:D45)</f>
        <v>30000</v>
      </c>
      <c r="E46" s="58">
        <f>SUM(E11:E45)</f>
        <v>668662.4</v>
      </c>
      <c r="F46" s="58">
        <f>305145.3</f>
        <v>305145.3</v>
      </c>
      <c r="G46" s="58">
        <f>248445</f>
        <v>248445</v>
      </c>
      <c r="H46" s="58">
        <f>50000</f>
        <v>50000</v>
      </c>
      <c r="I46" s="58">
        <f>12307.2</f>
        <v>12307.2</v>
      </c>
      <c r="J46" s="58">
        <f>150000</f>
        <v>150000</v>
      </c>
      <c r="K46" s="58">
        <f>SUM(K11:K45)</f>
        <v>504458.3</v>
      </c>
      <c r="L46" s="58">
        <f>1421334.9</f>
        <v>1421334.9</v>
      </c>
      <c r="M46" s="58">
        <f>1000000</f>
        <v>1000000</v>
      </c>
      <c r="N46" s="58">
        <f>1000000</f>
        <v>1000000</v>
      </c>
      <c r="O46" s="58">
        <f>SUM(O11:O45)</f>
        <v>2942887.3000000003</v>
      </c>
      <c r="P46" s="58">
        <f>137499.5</f>
        <v>137499.5</v>
      </c>
      <c r="Q46" s="58">
        <f>SUM(Q11:Q45)</f>
        <v>806758.5</v>
      </c>
      <c r="R46" s="58">
        <v>274200</v>
      </c>
      <c r="S46" s="58">
        <f>62550</f>
        <v>62550</v>
      </c>
      <c r="T46" s="58">
        <f>450000</f>
        <v>450000</v>
      </c>
      <c r="U46" s="58">
        <v>231000</v>
      </c>
      <c r="V46" s="58">
        <v>500000</v>
      </c>
      <c r="W46" s="58">
        <v>500000</v>
      </c>
      <c r="X46" s="58">
        <v>2661580</v>
      </c>
      <c r="Y46" s="58">
        <f>SUM(Y11:Y45)</f>
        <v>8480.1</v>
      </c>
      <c r="Z46" s="58">
        <f>SUM(Z11:Z45)</f>
        <v>252000</v>
      </c>
      <c r="AA46" s="58">
        <f>125000</f>
        <v>125000</v>
      </c>
      <c r="AB46" s="58">
        <f>50000</f>
        <v>50000</v>
      </c>
      <c r="AC46" s="59">
        <f>SUM(AC11:AC45)</f>
        <v>555027.9</v>
      </c>
      <c r="AD46" s="59">
        <f>1200000</f>
        <v>1200000</v>
      </c>
      <c r="AE46" s="59">
        <f>SUM(AE11:AE45)</f>
        <v>21343603.199999999</v>
      </c>
      <c r="AF46" s="59">
        <v>3338420</v>
      </c>
      <c r="AG46" s="59">
        <f>SUM(AG11:AG45)</f>
        <v>310000</v>
      </c>
      <c r="AH46" s="59">
        <f>SUM(AH11:AH45)</f>
        <v>1000000</v>
      </c>
      <c r="AI46" s="59">
        <v>300000</v>
      </c>
    </row>
    <row r="47" spans="1:35" ht="15.75" x14ac:dyDescent="0.25">
      <c r="A47" s="30"/>
      <c r="B47" s="31"/>
      <c r="C47" s="31"/>
      <c r="D47" s="31"/>
      <c r="E47" s="31"/>
    </row>
    <row r="48" spans="1:35" ht="18.75" x14ac:dyDescent="0.3">
      <c r="A48" s="30"/>
      <c r="B48" s="32"/>
      <c r="C48" s="32"/>
      <c r="D48" s="32"/>
      <c r="E48" s="32"/>
      <c r="F48" s="33"/>
      <c r="G48" s="33"/>
      <c r="H48" s="33"/>
      <c r="I48" s="33"/>
      <c r="J48" s="33"/>
      <c r="K48" s="34"/>
      <c r="L48" s="34"/>
      <c r="M48" s="34"/>
      <c r="N48" s="34"/>
      <c r="O48" s="35"/>
      <c r="P48" s="35"/>
      <c r="Q48" s="35"/>
      <c r="R48" s="35"/>
      <c r="S48" s="35"/>
      <c r="T48" s="35"/>
      <c r="AC48" s="45"/>
    </row>
    <row r="49" spans="1:14" ht="20.25" x14ac:dyDescent="0.3">
      <c r="A49" s="30"/>
      <c r="B49" s="31"/>
      <c r="C49" s="31"/>
      <c r="D49" s="37"/>
      <c r="E49" s="31"/>
      <c r="F49" s="36"/>
      <c r="G49" s="36"/>
      <c r="H49" s="36"/>
      <c r="I49" s="36"/>
      <c r="J49" s="36"/>
      <c r="K49" s="38"/>
      <c r="L49" s="38"/>
      <c r="M49" s="38"/>
      <c r="N49" s="38"/>
    </row>
    <row r="50" spans="1:14" ht="15.75" x14ac:dyDescent="0.25">
      <c r="A50" s="30"/>
      <c r="B50" s="31"/>
      <c r="C50" s="31"/>
      <c r="D50" s="31"/>
      <c r="E50" s="31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5.75" x14ac:dyDescent="0.25">
      <c r="A51" s="30"/>
      <c r="B51" s="31"/>
      <c r="C51" s="31"/>
      <c r="D51" s="31"/>
      <c r="E51" s="31"/>
    </row>
    <row r="52" spans="1:14" ht="15.75" x14ac:dyDescent="0.25">
      <c r="A52" s="30"/>
      <c r="B52" s="31"/>
      <c r="C52" s="31"/>
      <c r="D52" s="31"/>
      <c r="E52" s="31"/>
    </row>
    <row r="53" spans="1:14" ht="15.75" x14ac:dyDescent="0.25">
      <c r="A53" s="30"/>
      <c r="B53" s="31"/>
      <c r="C53" s="31"/>
      <c r="D53" s="31"/>
      <c r="E53" s="31"/>
    </row>
    <row r="54" spans="1:14" ht="15.75" x14ac:dyDescent="0.25">
      <c r="A54" s="30"/>
      <c r="B54" s="31"/>
      <c r="C54" s="31"/>
      <c r="D54" s="31"/>
      <c r="E54" s="31"/>
    </row>
    <row r="55" spans="1:14" ht="15.75" x14ac:dyDescent="0.25">
      <c r="A55" s="30"/>
      <c r="B55" s="31"/>
      <c r="C55" s="31"/>
      <c r="D55" s="31"/>
      <c r="E55" s="31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.75" x14ac:dyDescent="0.25">
      <c r="A56" s="30"/>
      <c r="B56" s="31"/>
      <c r="C56" s="31"/>
      <c r="D56" s="31"/>
      <c r="E56" s="31"/>
    </row>
    <row r="57" spans="1:14" ht="15.75" x14ac:dyDescent="0.25">
      <c r="A57" s="30"/>
      <c r="B57" s="31"/>
      <c r="C57" s="31"/>
      <c r="D57" s="31"/>
      <c r="E57" s="31"/>
    </row>
    <row r="58" spans="1:14" ht="15.75" x14ac:dyDescent="0.25">
      <c r="A58" s="30"/>
      <c r="B58" s="31"/>
      <c r="C58" s="31"/>
      <c r="D58" s="31"/>
      <c r="E58" s="31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.75" x14ac:dyDescent="0.25">
      <c r="A59" s="30"/>
      <c r="B59" s="31"/>
      <c r="C59" s="31"/>
      <c r="D59" s="31"/>
      <c r="E59" s="31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5.75" x14ac:dyDescent="0.25">
      <c r="A60" s="30"/>
      <c r="B60" s="31"/>
      <c r="C60" s="31"/>
      <c r="D60" s="31"/>
      <c r="E60" s="31"/>
    </row>
    <row r="61" spans="1:14" ht="15.75" x14ac:dyDescent="0.25">
      <c r="A61" s="30"/>
      <c r="B61" s="31"/>
      <c r="C61" s="31"/>
      <c r="D61" s="31"/>
      <c r="E61" s="31"/>
    </row>
    <row r="62" spans="1:14" ht="15.75" x14ac:dyDescent="0.25">
      <c r="A62" s="30"/>
      <c r="B62" s="31"/>
      <c r="C62" s="31"/>
      <c r="D62" s="31"/>
      <c r="E62" s="31"/>
    </row>
    <row r="63" spans="1:14" ht="15.75" x14ac:dyDescent="0.25">
      <c r="A63" s="30"/>
      <c r="B63" s="31"/>
      <c r="C63" s="31"/>
      <c r="D63" s="31"/>
      <c r="E63" s="31"/>
    </row>
    <row r="64" spans="1:14" ht="15.75" x14ac:dyDescent="0.25">
      <c r="A64" s="30"/>
      <c r="B64" s="31"/>
      <c r="C64" s="31"/>
      <c r="D64" s="31"/>
      <c r="E64" s="31"/>
    </row>
    <row r="65" spans="1:5" ht="15.75" x14ac:dyDescent="0.25">
      <c r="A65" s="30"/>
      <c r="B65" s="31"/>
      <c r="C65" s="31"/>
      <c r="D65" s="31"/>
      <c r="E65" s="31"/>
    </row>
    <row r="66" spans="1:5" ht="15.75" x14ac:dyDescent="0.25">
      <c r="A66" s="30"/>
      <c r="B66" s="31"/>
      <c r="C66" s="31"/>
      <c r="D66" s="31"/>
      <c r="E66" s="31"/>
    </row>
    <row r="67" spans="1:5" ht="15.75" x14ac:dyDescent="0.25">
      <c r="A67" s="30"/>
      <c r="B67" s="31"/>
      <c r="C67" s="31"/>
      <c r="D67" s="31"/>
      <c r="E67" s="31"/>
    </row>
    <row r="68" spans="1:5" ht="15.75" x14ac:dyDescent="0.25">
      <c r="A68" s="30"/>
      <c r="B68" s="31"/>
      <c r="C68" s="31"/>
      <c r="D68" s="31"/>
      <c r="E68" s="31"/>
    </row>
    <row r="69" spans="1:5" ht="15.75" x14ac:dyDescent="0.25">
      <c r="A69" s="30"/>
      <c r="B69" s="31"/>
      <c r="C69" s="31"/>
      <c r="D69" s="31"/>
      <c r="E69" s="31"/>
    </row>
    <row r="70" spans="1:5" ht="15.75" x14ac:dyDescent="0.25">
      <c r="A70" s="30"/>
      <c r="B70" s="32"/>
      <c r="C70" s="32"/>
      <c r="D70" s="32"/>
      <c r="E70" s="32"/>
    </row>
    <row r="71" spans="1:5" ht="15.75" x14ac:dyDescent="0.25">
      <c r="A71" s="30"/>
      <c r="B71" s="31"/>
      <c r="C71" s="31"/>
      <c r="D71" s="31"/>
      <c r="E71" s="31"/>
    </row>
    <row r="72" spans="1:5" ht="15.75" x14ac:dyDescent="0.25">
      <c r="A72" s="30"/>
      <c r="B72" s="31"/>
      <c r="C72" s="31"/>
      <c r="D72" s="31"/>
      <c r="E72" s="31"/>
    </row>
    <row r="73" spans="1:5" ht="15.75" x14ac:dyDescent="0.25">
      <c r="A73" s="30"/>
      <c r="B73" s="39"/>
      <c r="C73" s="39"/>
      <c r="D73" s="39"/>
      <c r="E73" s="39"/>
    </row>
    <row r="74" spans="1:5" ht="15.75" x14ac:dyDescent="0.25">
      <c r="A74" s="30"/>
      <c r="B74" s="31"/>
      <c r="C74" s="31"/>
      <c r="D74" s="31"/>
      <c r="E74" s="31"/>
    </row>
    <row r="75" spans="1:5" ht="44.25" customHeight="1" x14ac:dyDescent="0.25">
      <c r="B75" s="31"/>
      <c r="C75" s="31"/>
      <c r="D75" s="31"/>
      <c r="E75" s="31"/>
    </row>
    <row r="76" spans="1:5" ht="15.75" x14ac:dyDescent="0.25">
      <c r="B76" s="31"/>
      <c r="C76" s="31"/>
      <c r="D76" s="31"/>
      <c r="E76" s="31"/>
    </row>
    <row r="77" spans="1:5" ht="16.5" thickBot="1" x14ac:dyDescent="0.3">
      <c r="B77" s="31"/>
      <c r="C77" s="31"/>
      <c r="D77" s="31"/>
      <c r="E77" s="31"/>
    </row>
    <row r="78" spans="1:5" ht="16.5" thickBot="1" x14ac:dyDescent="0.3">
      <c r="A78" s="40"/>
      <c r="B78" s="41"/>
      <c r="C78" s="31"/>
      <c r="D78" s="31"/>
      <c r="E78" s="31"/>
    </row>
    <row r="82" spans="2:5" x14ac:dyDescent="0.2">
      <c r="B82" s="42"/>
      <c r="C82" s="42"/>
      <c r="D82" s="42"/>
      <c r="E82" s="42"/>
    </row>
    <row r="88" spans="2:5" ht="45.75" customHeight="1" x14ac:dyDescent="0.2">
      <c r="B88" s="43"/>
      <c r="C88" s="43"/>
      <c r="D88" s="43"/>
      <c r="E88" s="43"/>
    </row>
  </sheetData>
  <mergeCells count="9">
    <mergeCell ref="AC9:AD9"/>
    <mergeCell ref="A8:A10"/>
    <mergeCell ref="B8:B10"/>
    <mergeCell ref="C8:E9"/>
    <mergeCell ref="E1:F1"/>
    <mergeCell ref="E2:F2"/>
    <mergeCell ref="E3:F3"/>
    <mergeCell ref="C5:F5"/>
    <mergeCell ref="C6:F6"/>
  </mergeCells>
  <printOptions horizontalCentered="1"/>
  <pageMargins left="0.39370078740157483" right="0.19685039370078741" top="0.78740157480314965" bottom="0.39370078740157483" header="0" footer="0.39370078740157483"/>
  <pageSetup paperSize="9" scale="38" fitToWidth="0" orientation="portrait" horizontalDpi="300" verticalDpi="300" r:id="rId1"/>
  <headerFooter alignWithMargins="0">
    <oddFooter>&amp;R&amp;"Times New Roman,звичайний"&amp;14&amp;P</oddFooter>
  </headerFooter>
  <colBreaks count="6" manualBreakCount="6">
    <brk id="6" max="45" man="1"/>
    <brk id="9" max="45" man="1"/>
    <brk id="13" max="45" man="1"/>
    <brk id="18" max="45" man="1"/>
    <brk id="23" max="45" man="1"/>
    <brk id="2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Додаток 6</vt:lpstr>
      <vt:lpstr>'Додаток 6'!Заголовки_для_друку</vt:lpstr>
      <vt:lpstr>'Додаток 6'!Область_друку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Дикий Максим Віталійович</cp:lastModifiedBy>
  <cp:lastPrinted>2020-11-26T13:14:21Z</cp:lastPrinted>
  <dcterms:created xsi:type="dcterms:W3CDTF">2020-09-11T09:47:28Z</dcterms:created>
  <dcterms:modified xsi:type="dcterms:W3CDTF">2020-11-26T13:15:53Z</dcterms:modified>
</cp:coreProperties>
</file>