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ЭтаКнига"/>
  <mc:AlternateContent xmlns:mc="http://schemas.openxmlformats.org/markup-compatibility/2006">
    <mc:Choice Requires="x15">
      <x15ac:absPath xmlns:x15ac="http://schemas.microsoft.com/office/spreadsheetml/2010/11/ac" url="E:\Text\FlashText\Guard\Content-Agenda\"/>
    </mc:Choice>
  </mc:AlternateContent>
  <xr:revisionPtr revIDLastSave="0" documentId="13_ncr:1_{C0BDCDDF-FD51-494C-AB87-846C3241E7EA}" xr6:coauthVersionLast="47" xr6:coauthVersionMax="47" xr10:uidLastSave="{00000000-0000-0000-0000-000000000000}"/>
  <bookViews>
    <workbookView xWindow="2304" yWindow="1872" windowWidth="19728" windowHeight="9960" tabRatio="597" xr2:uid="{00000000-000D-0000-FFFF-FFFF00000000}"/>
  </bookViews>
  <sheets>
    <sheet name="Порівняльна зміни видатків" sheetId="110" r:id="rId1"/>
  </sheets>
  <definedNames>
    <definedName name="_xlnm.Print_Titles" localSheetId="0">'Порівняльна зміни видатків'!$5:$7</definedName>
    <definedName name="_xlnm.Print_Titles">#REF!</definedName>
    <definedName name="_xlnm.Print_Area" localSheetId="0">'Порівняльна зміни видатків'!$A$1:$AK$17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" i="110" l="1"/>
  <c r="T8" i="110" s="1"/>
  <c r="AE8" i="110" s="1"/>
  <c r="AJ17" i="110"/>
  <c r="AI17" i="110"/>
  <c r="AH17" i="110"/>
  <c r="AG17" i="110"/>
  <c r="AE17" i="110"/>
  <c r="AD17" i="110"/>
  <c r="AC17" i="110"/>
  <c r="AB17" i="110"/>
  <c r="AE16" i="110"/>
  <c r="AD16" i="110"/>
  <c r="AC16" i="110"/>
  <c r="AB16" i="110"/>
  <c r="AE15" i="110"/>
  <c r="AD15" i="110"/>
  <c r="AC15" i="110"/>
  <c r="AB15" i="110"/>
  <c r="AJ14" i="110"/>
  <c r="AI14" i="110"/>
  <c r="AH14" i="110"/>
  <c r="AG14" i="110"/>
  <c r="AE14" i="110"/>
  <c r="AD14" i="110"/>
  <c r="AC14" i="110"/>
  <c r="AB14" i="110"/>
  <c r="AI13" i="110"/>
  <c r="AE13" i="110"/>
  <c r="AJ11" i="110"/>
  <c r="AI11" i="110"/>
  <c r="AH11" i="110"/>
  <c r="AG11" i="110"/>
  <c r="AE11" i="110"/>
  <c r="AD11" i="110"/>
  <c r="AC11" i="110"/>
  <c r="AB11" i="110"/>
  <c r="AJ10" i="110"/>
  <c r="AI10" i="110"/>
  <c r="AH10" i="110"/>
  <c r="AG10" i="110"/>
  <c r="AF10" i="110"/>
  <c r="AE10" i="110"/>
  <c r="AD10" i="110"/>
  <c r="AC10" i="110"/>
  <c r="Y16" i="110"/>
  <c r="AJ16" i="110" s="1"/>
  <c r="X16" i="110"/>
  <c r="X15" i="110" s="1"/>
  <c r="AI15" i="110" s="1"/>
  <c r="W16" i="110"/>
  <c r="W15" i="110" s="1"/>
  <c r="AH15" i="110" s="1"/>
  <c r="V16" i="110"/>
  <c r="AG16" i="110" s="1"/>
  <c r="U17" i="110"/>
  <c r="AF17" i="110" s="1"/>
  <c r="X12" i="110"/>
  <c r="AI12" i="110" s="1"/>
  <c r="Y13" i="110"/>
  <c r="AJ13" i="110" s="1"/>
  <c r="X13" i="110"/>
  <c r="W13" i="110"/>
  <c r="AH13" i="110" s="1"/>
  <c r="V13" i="110"/>
  <c r="AG13" i="110" s="1"/>
  <c r="T13" i="110"/>
  <c r="T12" i="110" s="1"/>
  <c r="AE12" i="110" s="1"/>
  <c r="S13" i="110"/>
  <c r="AD13" i="110" s="1"/>
  <c r="R13" i="110"/>
  <c r="AC13" i="110" s="1"/>
  <c r="Q13" i="110"/>
  <c r="AB13" i="110" s="1"/>
  <c r="P13" i="110"/>
  <c r="P12" i="110" s="1"/>
  <c r="AA12" i="110" s="1"/>
  <c r="Y8" i="110"/>
  <c r="AJ8" i="110" s="1"/>
  <c r="U14" i="110"/>
  <c r="U13" i="110" s="1"/>
  <c r="Z13" i="110" s="1"/>
  <c r="AK13" i="110" s="1"/>
  <c r="U11" i="110"/>
  <c r="AF11" i="110" s="1"/>
  <c r="U10" i="110"/>
  <c r="Y9" i="110"/>
  <c r="AJ9" i="110" s="1"/>
  <c r="X9" i="110"/>
  <c r="X8" i="110" s="1"/>
  <c r="AI8" i="110" s="1"/>
  <c r="W9" i="110"/>
  <c r="AH9" i="110" s="1"/>
  <c r="V9" i="110"/>
  <c r="AG9" i="110" s="1"/>
  <c r="S9" i="110"/>
  <c r="AD9" i="110" s="1"/>
  <c r="R9" i="110"/>
  <c r="R8" i="110" s="1"/>
  <c r="AC8" i="110" s="1"/>
  <c r="Q10" i="110"/>
  <c r="P10" i="110" s="1"/>
  <c r="Z10" i="110" s="1"/>
  <c r="AK10" i="110" s="1"/>
  <c r="P17" i="110"/>
  <c r="AA17" i="110" s="1"/>
  <c r="P16" i="110"/>
  <c r="AA16" i="110" s="1"/>
  <c r="P15" i="110"/>
  <c r="AA15" i="110" s="1"/>
  <c r="P14" i="110"/>
  <c r="AA14" i="110" s="1"/>
  <c r="P11" i="110"/>
  <c r="AA11" i="110" s="1"/>
  <c r="Y15" i="110" l="1"/>
  <c r="AJ15" i="110" s="1"/>
  <c r="AE9" i="110"/>
  <c r="AH16" i="110"/>
  <c r="AI9" i="110"/>
  <c r="S8" i="110"/>
  <c r="AD8" i="110" s="1"/>
  <c r="AI16" i="110"/>
  <c r="Q12" i="110"/>
  <c r="AB12" i="110" s="1"/>
  <c r="AA13" i="110"/>
  <c r="AF14" i="110"/>
  <c r="U9" i="110"/>
  <c r="AF9" i="110" s="1"/>
  <c r="AB10" i="110"/>
  <c r="Q9" i="110"/>
  <c r="R12" i="110"/>
  <c r="AC12" i="110" s="1"/>
  <c r="U12" i="110"/>
  <c r="AF12" i="110" s="1"/>
  <c r="Y12" i="110"/>
  <c r="AJ12" i="110" s="1"/>
  <c r="V15" i="110"/>
  <c r="AG15" i="110" s="1"/>
  <c r="AF13" i="110"/>
  <c r="V8" i="110"/>
  <c r="S12" i="110"/>
  <c r="AD12" i="110" s="1"/>
  <c r="V12" i="110"/>
  <c r="AG12" i="110" s="1"/>
  <c r="Z17" i="110"/>
  <c r="AK17" i="110" s="1"/>
  <c r="AC9" i="110"/>
  <c r="Z14" i="110"/>
  <c r="AK14" i="110" s="1"/>
  <c r="W8" i="110"/>
  <c r="AH8" i="110" s="1"/>
  <c r="W12" i="110"/>
  <c r="AH12" i="110" s="1"/>
  <c r="U16" i="110"/>
  <c r="AA10" i="110"/>
  <c r="Z11" i="110"/>
  <c r="AK11" i="110" s="1"/>
  <c r="Z12" i="110" l="1"/>
  <c r="AK12" i="110" s="1"/>
  <c r="P9" i="110"/>
  <c r="Q8" i="110"/>
  <c r="AB8" i="110" s="1"/>
  <c r="AB9" i="110"/>
  <c r="Z16" i="110"/>
  <c r="AK16" i="110" s="1"/>
  <c r="AF16" i="110"/>
  <c r="U15" i="110"/>
  <c r="U8" i="110"/>
  <c r="AF8" i="110" s="1"/>
  <c r="AG8" i="110"/>
  <c r="AF15" i="110" l="1"/>
  <c r="Z15" i="110"/>
  <c r="AK15" i="110" s="1"/>
  <c r="Z9" i="110"/>
  <c r="AK9" i="110" s="1"/>
  <c r="P8" i="110"/>
  <c r="AA9" i="110"/>
  <c r="AA8" i="110" l="1"/>
  <c r="Z8" i="110"/>
  <c r="AK8" i="110" s="1"/>
</calcChain>
</file>

<file path=xl/sharedStrings.xml><?xml version="1.0" encoding="utf-8"?>
<sst xmlns="http://schemas.openxmlformats.org/spreadsheetml/2006/main" count="84" uniqueCount="41">
  <si>
    <t>(тис. грн)</t>
  </si>
  <si>
    <t/>
  </si>
  <si>
    <t>0456</t>
  </si>
  <si>
    <t>Апарат Державного агентства автомобільних доріг України</t>
  </si>
  <si>
    <t>3111000</t>
  </si>
  <si>
    <t>Державне агентство автомобільних доріг України</t>
  </si>
  <si>
    <t>3110000</t>
  </si>
  <si>
    <t>Спеціальний фонд</t>
  </si>
  <si>
    <t>Загальний фонд</t>
  </si>
  <si>
    <t>Найменування
згідно з відомчою і програмною класифікаціями видатків та кредитування державного бюджету</t>
  </si>
  <si>
    <t>Код функціональної класифікації видатків та кредитування бюджету</t>
  </si>
  <si>
    <t>Код програмної класифікації видатків та кредитування державного бюджету</t>
  </si>
  <si>
    <t>0180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</si>
  <si>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</si>
  <si>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3131090</t>
  </si>
  <si>
    <t>Державне агентство автомобільних доріг України (загальнодержавні видатки та кредитування)</t>
  </si>
  <si>
    <t>3131000</t>
  </si>
  <si>
    <t>3130000</t>
  </si>
  <si>
    <t>Розвиток мережі та утримання автомобільних доріг загального користування державного значення</t>
  </si>
  <si>
    <t>3111020</t>
  </si>
  <si>
    <t>Розвиток, закупівля, модернізація та ремонт озброєння, військової техніки, засобів та обладнання</t>
  </si>
  <si>
    <t>0210</t>
  </si>
  <si>
    <t>2101150</t>
  </si>
  <si>
    <t>Забезпечення діяльності Збройних Сил України, підготовка кадрів і військ, медичне забезпечення особового складу, ветеранів військової служби та членів їхніх сімей, ветеранів війни</t>
  </si>
  <si>
    <t>2101020</t>
  </si>
  <si>
    <t>Апарат Міністерства оборони України</t>
  </si>
  <si>
    <t>2101000</t>
  </si>
  <si>
    <t>Міністерство оборони України</t>
  </si>
  <si>
    <t>2100000</t>
  </si>
  <si>
    <t>комунальні послуги та енергоносії</t>
  </si>
  <si>
    <t>оплата праці</t>
  </si>
  <si>
    <t>видатки розвитку</t>
  </si>
  <si>
    <t>видатки споживання</t>
  </si>
  <si>
    <t>Всього</t>
  </si>
  <si>
    <t>з них:</t>
  </si>
  <si>
    <t>Разом:</t>
  </si>
  <si>
    <t>ЗАТВЕРДЖЕНО</t>
  </si>
  <si>
    <t>ПРОЕКТ З УРАХУВАННЯМ ЗМІН</t>
  </si>
  <si>
    <t>ЗБІЛЬШЕННЯ/ЗМЕНШЕННЯ ВИДАТКІВ, ЩО ПРОПОНУЮТЬСЯ</t>
  </si>
  <si>
    <t>Порівняльна таблиця</t>
  </si>
  <si>
    <t xml:space="preserve">до проєкту Закону України "Про внесення змін до Закону України "Про Державний бюджет України на 2022 рік" щодо збільшення видатків на оборону та зміцнення обороноздатності держави" в частині зміни видатків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</si>
</sst>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₴_-;\-* #,##0.00_₴_-;_-* &quot;-&quot;??_₴_-;_-@_-"/>
    <numFmt numFmtId="165" formatCode="#,##0.0"/>
    <numFmt numFmtId="166" formatCode="_-* #,##0.00\ _г_р_н_._-;\-* #,##0.00\ _г_р_н_._-;_-* &quot;-&quot;??\ _г_р_н_._-;_-@_-"/>
    <numFmt numFmtId="167" formatCode="#,##0\ &quot;грн.&quot;;\-#,##0\ &quot;грн.&quot;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3" fillId="0" borderId="0"/>
    <xf numFmtId="0" fontId="7" fillId="0" borderId="0"/>
    <xf numFmtId="0" fontId="11" fillId="0" borderId="0"/>
    <xf numFmtId="0" fontId="3" fillId="0" borderId="0"/>
    <xf numFmtId="0" fontId="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5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2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4" fillId="0" borderId="0">
      <alignment vertical="top"/>
    </xf>
    <xf numFmtId="0" fontId="15" fillId="0" borderId="0"/>
    <xf numFmtId="0" fontId="16" fillId="0" borderId="0"/>
    <xf numFmtId="0" fontId="4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2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>
      <alignment vertical="top"/>
    </xf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46" applyFont="1"/>
    <xf numFmtId="0" fontId="4" fillId="0" borderId="0" xfId="46" applyNumberFormat="1" applyFont="1" applyFill="1" applyAlignment="1" applyProtection="1"/>
    <xf numFmtId="0" fontId="4" fillId="0" borderId="8" xfId="46" applyNumberFormat="1" applyFont="1" applyFill="1" applyBorder="1" applyAlignment="1" applyProtection="1">
      <alignment vertical="top" wrapText="1"/>
    </xf>
    <xf numFmtId="0" fontId="4" fillId="0" borderId="8" xfId="46" applyNumberFormat="1" applyFont="1" applyFill="1" applyBorder="1" applyAlignment="1" applyProtection="1">
      <alignment horizontal="center" vertical="top"/>
    </xf>
    <xf numFmtId="0" fontId="17" fillId="0" borderId="8" xfId="46" applyNumberFormat="1" applyFont="1" applyFill="1" applyBorder="1" applyAlignment="1" applyProtection="1">
      <alignment vertical="top" wrapText="1"/>
    </xf>
    <xf numFmtId="0" fontId="17" fillId="0" borderId="8" xfId="46" applyNumberFormat="1" applyFont="1" applyFill="1" applyBorder="1" applyAlignment="1" applyProtection="1">
      <alignment horizontal="center" vertical="top"/>
    </xf>
    <xf numFmtId="0" fontId="18" fillId="0" borderId="8" xfId="46" applyNumberFormat="1" applyFont="1" applyFill="1" applyBorder="1" applyAlignment="1" applyProtection="1">
      <alignment vertical="top" wrapText="1"/>
    </xf>
    <xf numFmtId="0" fontId="18" fillId="0" borderId="8" xfId="46" applyNumberFormat="1" applyFont="1" applyFill="1" applyBorder="1" applyAlignment="1" applyProtection="1">
      <alignment horizontal="center" vertical="top"/>
    </xf>
    <xf numFmtId="0" fontId="4" fillId="0" borderId="0" xfId="46" applyFont="1" applyAlignment="1">
      <alignment vertical="center"/>
    </xf>
    <xf numFmtId="0" fontId="4" fillId="0" borderId="0" xfId="46" applyNumberFormat="1" applyFont="1" applyFill="1" applyAlignment="1" applyProtection="1">
      <alignment vertical="center"/>
    </xf>
    <xf numFmtId="0" fontId="4" fillId="0" borderId="0" xfId="46" applyFont="1" applyFill="1"/>
    <xf numFmtId="0" fontId="4" fillId="0" borderId="9" xfId="46" applyNumberFormat="1" applyFont="1" applyFill="1" applyBorder="1" applyAlignment="1" applyProtection="1"/>
    <xf numFmtId="0" fontId="4" fillId="0" borderId="6" xfId="46" applyNumberFormat="1" applyFont="1" applyFill="1" applyBorder="1" applyAlignment="1" applyProtection="1"/>
    <xf numFmtId="0" fontId="4" fillId="0" borderId="7" xfId="46" applyNumberFormat="1" applyFont="1" applyFill="1" applyBorder="1" applyAlignment="1" applyProtection="1"/>
    <xf numFmtId="0" fontId="9" fillId="0" borderId="2" xfId="46" applyNumberFormat="1" applyFont="1" applyFill="1" applyBorder="1" applyAlignment="1" applyProtection="1">
      <alignment horizontal="center" vertical="center"/>
    </xf>
    <xf numFmtId="0" fontId="18" fillId="0" borderId="0" xfId="46" applyNumberFormat="1" applyFont="1" applyFill="1" applyAlignment="1" applyProtection="1">
      <alignment vertical="top"/>
    </xf>
    <xf numFmtId="165" fontId="18" fillId="0" borderId="8" xfId="46" applyNumberFormat="1" applyFont="1" applyFill="1" applyBorder="1" applyAlignment="1" applyProtection="1">
      <alignment horizontal="right" vertical="top"/>
    </xf>
    <xf numFmtId="0" fontId="17" fillId="0" borderId="0" xfId="46" applyNumberFormat="1" applyFont="1" applyFill="1" applyAlignment="1" applyProtection="1">
      <alignment vertical="top"/>
    </xf>
    <xf numFmtId="0" fontId="4" fillId="0" borderId="0" xfId="46" applyNumberFormat="1" applyFont="1" applyFill="1" applyAlignment="1" applyProtection="1">
      <alignment vertical="top"/>
    </xf>
    <xf numFmtId="165" fontId="4" fillId="0" borderId="8" xfId="46" applyNumberFormat="1" applyFont="1" applyFill="1" applyBorder="1" applyAlignment="1" applyProtection="1">
      <alignment horizontal="right" vertical="top"/>
    </xf>
    <xf numFmtId="0" fontId="21" fillId="0" borderId="8" xfId="46" applyNumberFormat="1" applyFont="1" applyFill="1" applyBorder="1" applyAlignment="1" applyProtection="1">
      <alignment horizontal="center" vertical="top"/>
    </xf>
    <xf numFmtId="0" fontId="4" fillId="0" borderId="2" xfId="46" applyFont="1" applyBorder="1" applyAlignment="1">
      <alignment horizontal="center" vertical="center"/>
    </xf>
    <xf numFmtId="0" fontId="4" fillId="0" borderId="0" xfId="46" applyFont="1" applyBorder="1" applyAlignment="1">
      <alignment horizontal="center" vertical="center"/>
    </xf>
    <xf numFmtId="0" fontId="9" fillId="0" borderId="0" xfId="46" applyNumberFormat="1" applyFont="1" applyFill="1" applyAlignment="1" applyProtection="1">
      <alignment horizontal="center" vertical="center"/>
    </xf>
    <xf numFmtId="0" fontId="4" fillId="0" borderId="0" xfId="46" applyFont="1" applyAlignment="1">
      <alignment horizontal="center" vertical="center"/>
    </xf>
    <xf numFmtId="0" fontId="9" fillId="0" borderId="0" xfId="46" applyNumberFormat="1" applyFont="1" applyFill="1" applyBorder="1" applyAlignment="1" applyProtection="1">
      <alignment horizontal="center" vertical="center"/>
    </xf>
    <xf numFmtId="0" fontId="4" fillId="0" borderId="2" xfId="46" applyNumberFormat="1" applyFont="1" applyFill="1" applyBorder="1" applyAlignment="1" applyProtection="1">
      <alignment horizontal="center" vertical="center" wrapText="1"/>
    </xf>
    <xf numFmtId="0" fontId="4" fillId="0" borderId="10" xfId="46" applyNumberFormat="1" applyFont="1" applyFill="1" applyBorder="1" applyAlignment="1" applyProtection="1">
      <alignment horizontal="center" vertical="center" wrapText="1"/>
    </xf>
    <xf numFmtId="0" fontId="4" fillId="0" borderId="9" xfId="46" applyNumberFormat="1" applyFont="1" applyFill="1" applyBorder="1" applyAlignment="1" applyProtection="1">
      <alignment horizontal="center" vertical="center" wrapText="1"/>
    </xf>
    <xf numFmtId="0" fontId="4" fillId="0" borderId="2" xfId="46" applyNumberFormat="1" applyFont="1" applyFill="1" applyBorder="1" applyAlignment="1" applyProtection="1">
      <alignment horizontal="center" vertical="center" wrapText="1"/>
    </xf>
    <xf numFmtId="0" fontId="4" fillId="0" borderId="10" xfId="46" applyNumberFormat="1" applyFont="1" applyFill="1" applyBorder="1" applyAlignment="1" applyProtection="1">
      <alignment horizontal="center" vertical="center" wrapText="1"/>
    </xf>
    <xf numFmtId="0" fontId="4" fillId="0" borderId="9" xfId="46" applyNumberFormat="1" applyFont="1" applyFill="1" applyBorder="1" applyAlignment="1" applyProtection="1">
      <alignment horizontal="center" vertical="center" wrapText="1"/>
    </xf>
    <xf numFmtId="0" fontId="19" fillId="0" borderId="0" xfId="46" applyFont="1" applyBorder="1" applyAlignment="1">
      <alignment horizontal="right" vertical="center"/>
    </xf>
    <xf numFmtId="0" fontId="18" fillId="0" borderId="0" xfId="46" applyFont="1" applyFill="1" applyAlignment="1">
      <alignment vertical="top"/>
    </xf>
    <xf numFmtId="0" fontId="17" fillId="0" borderId="0" xfId="46" applyFont="1" applyFill="1" applyAlignment="1">
      <alignment vertical="top"/>
    </xf>
    <xf numFmtId="0" fontId="4" fillId="0" borderId="0" xfId="46" applyFont="1" applyFill="1" applyAlignment="1">
      <alignment vertical="top"/>
    </xf>
    <xf numFmtId="9" fontId="4" fillId="0" borderId="0" xfId="53" applyFont="1" applyFill="1"/>
    <xf numFmtId="0" fontId="9" fillId="0" borderId="0" xfId="46" applyNumberFormat="1" applyFont="1" applyFill="1" applyBorder="1" applyAlignment="1" applyProtection="1">
      <alignment vertical="center"/>
    </xf>
    <xf numFmtId="0" fontId="18" fillId="0" borderId="1" xfId="46" applyFont="1" applyBorder="1" applyAlignment="1">
      <alignment horizontal="center" vertical="center"/>
    </xf>
    <xf numFmtId="0" fontId="4" fillId="0" borderId="3" xfId="46" applyNumberFormat="1" applyFont="1" applyFill="1" applyBorder="1" applyAlignment="1" applyProtection="1">
      <alignment horizontal="center" vertical="center" wrapText="1"/>
    </xf>
    <xf numFmtId="0" fontId="4" fillId="0" borderId="5" xfId="46" applyNumberFormat="1" applyFont="1" applyFill="1" applyBorder="1" applyAlignment="1" applyProtection="1">
      <alignment horizontal="center" vertical="center" wrapText="1"/>
    </xf>
    <xf numFmtId="0" fontId="4" fillId="0" borderId="1" xfId="46" applyNumberFormat="1" applyFont="1" applyFill="1" applyBorder="1" applyAlignment="1" applyProtection="1">
      <alignment horizontal="center" vertical="center" wrapText="1"/>
    </xf>
    <xf numFmtId="0" fontId="4" fillId="0" borderId="7" xfId="46" applyNumberFormat="1" applyFont="1" applyFill="1" applyBorder="1" applyAlignment="1" applyProtection="1">
      <alignment horizontal="center" vertical="center" wrapText="1"/>
    </xf>
    <xf numFmtId="0" fontId="8" fillId="0" borderId="3" xfId="46" applyNumberFormat="1" applyFont="1" applyFill="1" applyBorder="1" applyAlignment="1" applyProtection="1">
      <alignment horizontal="center" vertical="center" wrapText="1"/>
    </xf>
    <xf numFmtId="0" fontId="4" fillId="0" borderId="2" xfId="46" applyNumberFormat="1" applyFont="1" applyFill="1" applyBorder="1" applyAlignment="1" applyProtection="1">
      <alignment horizontal="center" vertical="center" wrapText="1"/>
    </xf>
    <xf numFmtId="0" fontId="4" fillId="0" borderId="4" xfId="46" applyNumberFormat="1" applyFont="1" applyFill="1" applyBorder="1" applyAlignment="1" applyProtection="1">
      <alignment horizontal="center" vertical="center" wrapText="1"/>
    </xf>
    <xf numFmtId="0" fontId="21" fillId="0" borderId="1" xfId="46" applyNumberFormat="1" applyFont="1" applyFill="1" applyBorder="1" applyAlignment="1" applyProtection="1">
      <alignment horizontal="center" vertical="center" wrapText="1"/>
    </xf>
    <xf numFmtId="0" fontId="4" fillId="0" borderId="10" xfId="46" applyNumberFormat="1" applyFont="1" applyFill="1" applyBorder="1" applyAlignment="1" applyProtection="1">
      <alignment horizontal="center" vertical="center" wrapText="1"/>
    </xf>
    <xf numFmtId="0" fontId="4" fillId="0" borderId="9" xfId="46" applyNumberFormat="1" applyFont="1" applyFill="1" applyBorder="1" applyAlignment="1" applyProtection="1">
      <alignment horizontal="center" vertical="center" wrapText="1"/>
    </xf>
    <xf numFmtId="0" fontId="9" fillId="0" borderId="0" xfId="46" applyNumberFormat="1" applyFont="1" applyFill="1" applyBorder="1" applyAlignment="1" applyProtection="1">
      <alignment horizontal="center" vertical="center"/>
    </xf>
    <xf numFmtId="0" fontId="9" fillId="0" borderId="0" xfId="46" applyNumberFormat="1" applyFont="1" applyFill="1" applyBorder="1" applyAlignment="1" applyProtection="1">
      <alignment horizontal="center" vertical="center" wrapText="1"/>
    </xf>
    <xf numFmtId="0" fontId="19" fillId="0" borderId="1" xfId="46" applyNumberFormat="1" applyFont="1" applyFill="1" applyBorder="1" applyAlignment="1" applyProtection="1">
      <alignment horizontal="center" vertical="center" wrapText="1"/>
    </xf>
    <xf numFmtId="0" fontId="19" fillId="0" borderId="8" xfId="46" applyNumberFormat="1" applyFont="1" applyFill="1" applyBorder="1" applyAlignment="1" applyProtection="1">
      <alignment horizontal="center" vertical="center" wrapText="1"/>
    </xf>
    <xf numFmtId="0" fontId="19" fillId="0" borderId="0" xfId="46" applyNumberFormat="1" applyFont="1" applyFill="1" applyBorder="1" applyAlignment="1" applyProtection="1">
      <alignment horizontal="center" vertical="center" wrapText="1"/>
    </xf>
    <xf numFmtId="0" fontId="19" fillId="0" borderId="2" xfId="46" applyNumberFormat="1" applyFont="1" applyFill="1" applyBorder="1" applyAlignment="1" applyProtection="1">
      <alignment horizontal="center" vertical="center" wrapText="1"/>
    </xf>
  </cellXfs>
  <cellStyles count="54">
    <cellStyle name="Normal_meresha_07" xfId="1" xr:uid="{00000000-0005-0000-0000-000000000000}"/>
    <cellStyle name="Normalny 2" xfId="2" xr:uid="{00000000-0005-0000-0000-000001000000}"/>
    <cellStyle name="Відсотковий" xfId="53" builtinId="5"/>
    <cellStyle name="Відсотковий 2" xfId="3" xr:uid="{00000000-0005-0000-0000-000002000000}"/>
    <cellStyle name="Звичайний" xfId="0" builtinId="0"/>
    <cellStyle name="Звичайний 10" xfId="4" xr:uid="{00000000-0005-0000-0000-000003000000}"/>
    <cellStyle name="Звичайний 11" xfId="5" xr:uid="{00000000-0005-0000-0000-000004000000}"/>
    <cellStyle name="Звичайний 12" xfId="6" xr:uid="{00000000-0005-0000-0000-000005000000}"/>
    <cellStyle name="Звичайний 13" xfId="7" xr:uid="{00000000-0005-0000-0000-000006000000}"/>
    <cellStyle name="Звичайний 14" xfId="8" xr:uid="{00000000-0005-0000-0000-000007000000}"/>
    <cellStyle name="Звичайний 15" xfId="9" xr:uid="{00000000-0005-0000-0000-000008000000}"/>
    <cellStyle name="Звичайний 16" xfId="10" xr:uid="{00000000-0005-0000-0000-000009000000}"/>
    <cellStyle name="Звичайний 17" xfId="11" xr:uid="{00000000-0005-0000-0000-00000A000000}"/>
    <cellStyle name="Звичайний 18" xfId="12" xr:uid="{00000000-0005-0000-0000-00000B000000}"/>
    <cellStyle name="Звичайний 19" xfId="13" xr:uid="{00000000-0005-0000-0000-00000C000000}"/>
    <cellStyle name="Звичайний 2" xfId="14" xr:uid="{00000000-0005-0000-0000-00000D000000}"/>
    <cellStyle name="Звичайний 2 2" xfId="15" xr:uid="{00000000-0005-0000-0000-00000E000000}"/>
    <cellStyle name="Звичайний 2 3" xfId="32" xr:uid="{00000000-0005-0000-0000-00000F000000}"/>
    <cellStyle name="Звичайний 2 3 2" xfId="33" xr:uid="{00000000-0005-0000-0000-000010000000}"/>
    <cellStyle name="Звичайний 2 3 2 2" xfId="34" xr:uid="{00000000-0005-0000-0000-000011000000}"/>
    <cellStyle name="Звичайний 2 3 2 2 2" xfId="51" xr:uid="{00000000-0005-0000-0000-000012000000}"/>
    <cellStyle name="Звичайний 2 3 3" xfId="35" xr:uid="{00000000-0005-0000-0000-000013000000}"/>
    <cellStyle name="Звичайний 2 3 3 2" xfId="48" xr:uid="{00000000-0005-0000-0000-000014000000}"/>
    <cellStyle name="Звичайний 2 4" xfId="31" xr:uid="{00000000-0005-0000-0000-000015000000}"/>
    <cellStyle name="Звичайний 2 5" xfId="45" xr:uid="{00000000-0005-0000-0000-000016000000}"/>
    <cellStyle name="Звичайний 20" xfId="16" xr:uid="{00000000-0005-0000-0000-000017000000}"/>
    <cellStyle name="Звичайний 21" xfId="17" xr:uid="{00000000-0005-0000-0000-000018000000}"/>
    <cellStyle name="Звичайний 22" xfId="30" xr:uid="{00000000-0005-0000-0000-000019000000}"/>
    <cellStyle name="Звичайний 23" xfId="46" xr:uid="{00000000-0005-0000-0000-00001A000000}"/>
    <cellStyle name="Звичайний 24" xfId="52" xr:uid="{00000000-0005-0000-0000-00001B000000}"/>
    <cellStyle name="Звичайний 3" xfId="18" xr:uid="{00000000-0005-0000-0000-00001C000000}"/>
    <cellStyle name="Звичайний 3 2" xfId="37" xr:uid="{00000000-0005-0000-0000-00001D000000}"/>
    <cellStyle name="Звичайний 3 2 2" xfId="50" xr:uid="{00000000-0005-0000-0000-00001E000000}"/>
    <cellStyle name="Звичайний 3 3" xfId="36" xr:uid="{00000000-0005-0000-0000-00001F000000}"/>
    <cellStyle name="Звичайний 4" xfId="19" xr:uid="{00000000-0005-0000-0000-000020000000}"/>
    <cellStyle name="Звичайний 4 2" xfId="20" xr:uid="{00000000-0005-0000-0000-000021000000}"/>
    <cellStyle name="Звичайний 5" xfId="21" xr:uid="{00000000-0005-0000-0000-000022000000}"/>
    <cellStyle name="Звичайний 5 2" xfId="38" xr:uid="{00000000-0005-0000-0000-000023000000}"/>
    <cellStyle name="Звичайний 6" xfId="22" xr:uid="{00000000-0005-0000-0000-000024000000}"/>
    <cellStyle name="Звичайний 6 2" xfId="39" xr:uid="{00000000-0005-0000-0000-000025000000}"/>
    <cellStyle name="Звичайний 7" xfId="23" xr:uid="{00000000-0005-0000-0000-000026000000}"/>
    <cellStyle name="Звичайний 7 2" xfId="41" xr:uid="{00000000-0005-0000-0000-000027000000}"/>
    <cellStyle name="Звичайний 7 3" xfId="40" xr:uid="{00000000-0005-0000-0000-000028000000}"/>
    <cellStyle name="Звичайний 8" xfId="24" xr:uid="{00000000-0005-0000-0000-000029000000}"/>
    <cellStyle name="Звичайний 9" xfId="25" xr:uid="{00000000-0005-0000-0000-00002A000000}"/>
    <cellStyle name="Обычный 2" xfId="26" xr:uid="{00000000-0005-0000-0000-00002D000000}"/>
    <cellStyle name="Обычный 2 2" xfId="43" xr:uid="{00000000-0005-0000-0000-00002E000000}"/>
    <cellStyle name="Обычный 2 2 2" xfId="47" xr:uid="{00000000-0005-0000-0000-00002F000000}"/>
    <cellStyle name="Обычный 2 3" xfId="42" xr:uid="{00000000-0005-0000-0000-000030000000}"/>
    <cellStyle name="Стиль 1" xfId="27" xr:uid="{00000000-0005-0000-0000-000032000000}"/>
    <cellStyle name="Фінансовий 2" xfId="28" xr:uid="{00000000-0005-0000-0000-000033000000}"/>
    <cellStyle name="Фінансовий 2 2" xfId="29" xr:uid="{00000000-0005-0000-0000-000034000000}"/>
    <cellStyle name="Фінансовий 2 3" xfId="44" xr:uid="{00000000-0005-0000-0000-000035000000}"/>
    <cellStyle name="Фінансовий 2 4" xfId="49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8"/>
  <sheetViews>
    <sheetView showGridLines="0" showZeros="0" tabSelected="1" zoomScale="90" zoomScaleNormal="90" zoomScaleSheetLayoutView="100" workbookViewId="0">
      <pane xSplit="4" ySplit="7" topLeftCell="W8" activePane="bottomRight" state="frozen"/>
      <selection pane="topRight" activeCell="E1" sqref="E1"/>
      <selection pane="bottomLeft" activeCell="A8" sqref="A8"/>
      <selection pane="bottomRight" activeCell="AA4" sqref="AA4:AK4"/>
    </sheetView>
  </sheetViews>
  <sheetFormatPr defaultColWidth="7.88671875" defaultRowHeight="13.2" x14ac:dyDescent="0.25"/>
  <cols>
    <col min="1" max="1" width="0.109375" style="2" customWidth="1"/>
    <col min="2" max="2" width="11" style="2" customWidth="1"/>
    <col min="3" max="3" width="11.6640625" style="2" customWidth="1"/>
    <col min="4" max="4" width="32.5546875" style="2" customWidth="1"/>
    <col min="5" max="5" width="14.5546875" style="2" customWidth="1"/>
    <col min="6" max="6" width="15.5546875" style="2" customWidth="1"/>
    <col min="7" max="7" width="16" style="2" customWidth="1"/>
    <col min="8" max="8" width="11.44140625" style="2" customWidth="1"/>
    <col min="9" max="9" width="14.88671875" style="2" customWidth="1"/>
    <col min="10" max="10" width="14.6640625" style="2" customWidth="1"/>
    <col min="11" max="11" width="16.44140625" style="2" customWidth="1"/>
    <col min="12" max="12" width="12.33203125" style="2" customWidth="1"/>
    <col min="13" max="13" width="14.109375" style="2" customWidth="1"/>
    <col min="14" max="14" width="16.88671875" style="2" customWidth="1"/>
    <col min="15" max="15" width="16.109375" style="2" customWidth="1"/>
    <col min="16" max="37" width="14.6640625" style="1" customWidth="1"/>
    <col min="38" max="16384" width="7.88671875" style="1"/>
  </cols>
  <sheetData>
    <row r="1" spans="1:37" ht="18.75" customHeight="1" x14ac:dyDescent="0.25">
      <c r="B1" s="50" t="s">
        <v>39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1:37" ht="38.25" customHeight="1" x14ac:dyDescent="0.25">
      <c r="B2" s="51" t="s">
        <v>40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7" s="9" customFormat="1" ht="12.75" customHeight="1" x14ac:dyDescent="0.25">
      <c r="A3" s="10"/>
      <c r="B3" s="15"/>
      <c r="C3" s="22"/>
      <c r="D3" s="22"/>
      <c r="E3" s="23"/>
      <c r="F3" s="23"/>
      <c r="G3" s="26"/>
      <c r="H3" s="23"/>
      <c r="I3" s="23"/>
      <c r="J3" s="24"/>
      <c r="K3" s="25"/>
      <c r="L3" s="25"/>
      <c r="M3" s="25"/>
      <c r="N3" s="25"/>
      <c r="O3" s="33" t="s">
        <v>0</v>
      </c>
    </row>
    <row r="4" spans="1:37" s="9" customFormat="1" ht="12.75" customHeight="1" x14ac:dyDescent="0.25">
      <c r="A4" s="10"/>
      <c r="B4" s="52" t="s">
        <v>11</v>
      </c>
      <c r="C4" s="53" t="s">
        <v>10</v>
      </c>
      <c r="D4" s="42" t="s">
        <v>9</v>
      </c>
      <c r="E4" s="39" t="s">
        <v>36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 t="s">
        <v>37</v>
      </c>
      <c r="AB4" s="39"/>
      <c r="AC4" s="39"/>
      <c r="AD4" s="39"/>
      <c r="AE4" s="39"/>
      <c r="AF4" s="39"/>
      <c r="AG4" s="39"/>
      <c r="AH4" s="39"/>
      <c r="AI4" s="39"/>
      <c r="AJ4" s="39"/>
      <c r="AK4" s="39"/>
    </row>
    <row r="5" spans="1:37" s="11" customFormat="1" ht="24" customHeight="1" x14ac:dyDescent="0.25">
      <c r="A5" s="14"/>
      <c r="B5" s="52"/>
      <c r="C5" s="54"/>
      <c r="D5" s="42"/>
      <c r="E5" s="40" t="s">
        <v>8</v>
      </c>
      <c r="F5" s="41"/>
      <c r="G5" s="42"/>
      <c r="H5" s="42"/>
      <c r="I5" s="43"/>
      <c r="J5" s="42" t="s">
        <v>7</v>
      </c>
      <c r="K5" s="41"/>
      <c r="L5" s="42"/>
      <c r="M5" s="42"/>
      <c r="N5" s="41"/>
      <c r="O5" s="44" t="s">
        <v>35</v>
      </c>
      <c r="P5" s="40" t="s">
        <v>8</v>
      </c>
      <c r="Q5" s="41"/>
      <c r="R5" s="42"/>
      <c r="S5" s="42"/>
      <c r="T5" s="43"/>
      <c r="U5" s="42" t="s">
        <v>7</v>
      </c>
      <c r="V5" s="41"/>
      <c r="W5" s="42"/>
      <c r="X5" s="42"/>
      <c r="Y5" s="41"/>
      <c r="Z5" s="44" t="s">
        <v>35</v>
      </c>
      <c r="AA5" s="40" t="s">
        <v>8</v>
      </c>
      <c r="AB5" s="41"/>
      <c r="AC5" s="42"/>
      <c r="AD5" s="42"/>
      <c r="AE5" s="43"/>
      <c r="AF5" s="42" t="s">
        <v>7</v>
      </c>
      <c r="AG5" s="41"/>
      <c r="AH5" s="42"/>
      <c r="AI5" s="42"/>
      <c r="AJ5" s="41"/>
      <c r="AK5" s="44" t="s">
        <v>35</v>
      </c>
    </row>
    <row r="6" spans="1:37" s="11" customFormat="1" ht="12.75" customHeight="1" x14ac:dyDescent="0.25">
      <c r="A6" s="13"/>
      <c r="B6" s="52"/>
      <c r="C6" s="54"/>
      <c r="D6" s="42"/>
      <c r="E6" s="45" t="s">
        <v>33</v>
      </c>
      <c r="F6" s="47" t="s">
        <v>32</v>
      </c>
      <c r="G6" s="48" t="s">
        <v>34</v>
      </c>
      <c r="H6" s="49"/>
      <c r="I6" s="47" t="s">
        <v>31</v>
      </c>
      <c r="J6" s="45" t="s">
        <v>33</v>
      </c>
      <c r="K6" s="47" t="s">
        <v>32</v>
      </c>
      <c r="L6" s="48" t="s">
        <v>34</v>
      </c>
      <c r="M6" s="49"/>
      <c r="N6" s="47" t="s">
        <v>31</v>
      </c>
      <c r="O6" s="44"/>
      <c r="P6" s="45" t="s">
        <v>33</v>
      </c>
      <c r="Q6" s="47" t="s">
        <v>32</v>
      </c>
      <c r="R6" s="48" t="s">
        <v>34</v>
      </c>
      <c r="S6" s="49"/>
      <c r="T6" s="47" t="s">
        <v>31</v>
      </c>
      <c r="U6" s="45" t="s">
        <v>33</v>
      </c>
      <c r="V6" s="47" t="s">
        <v>32</v>
      </c>
      <c r="W6" s="48" t="s">
        <v>34</v>
      </c>
      <c r="X6" s="49"/>
      <c r="Y6" s="47" t="s">
        <v>31</v>
      </c>
      <c r="Z6" s="44"/>
      <c r="AA6" s="45" t="s">
        <v>33</v>
      </c>
      <c r="AB6" s="47" t="s">
        <v>32</v>
      </c>
      <c r="AC6" s="48" t="s">
        <v>34</v>
      </c>
      <c r="AD6" s="49"/>
      <c r="AE6" s="47" t="s">
        <v>31</v>
      </c>
      <c r="AF6" s="45" t="s">
        <v>33</v>
      </c>
      <c r="AG6" s="47" t="s">
        <v>32</v>
      </c>
      <c r="AH6" s="48" t="s">
        <v>34</v>
      </c>
      <c r="AI6" s="49"/>
      <c r="AJ6" s="47" t="s">
        <v>31</v>
      </c>
      <c r="AK6" s="44"/>
    </row>
    <row r="7" spans="1:37" s="11" customFormat="1" ht="39.6" x14ac:dyDescent="0.25">
      <c r="A7" s="12"/>
      <c r="B7" s="52"/>
      <c r="C7" s="55"/>
      <c r="D7" s="42"/>
      <c r="E7" s="46"/>
      <c r="F7" s="47"/>
      <c r="G7" s="28" t="s">
        <v>30</v>
      </c>
      <c r="H7" s="27" t="s">
        <v>29</v>
      </c>
      <c r="I7" s="47"/>
      <c r="J7" s="45"/>
      <c r="K7" s="47"/>
      <c r="L7" s="27" t="s">
        <v>30</v>
      </c>
      <c r="M7" s="29" t="s">
        <v>29</v>
      </c>
      <c r="N7" s="47"/>
      <c r="O7" s="44"/>
      <c r="P7" s="46"/>
      <c r="Q7" s="47"/>
      <c r="R7" s="31" t="s">
        <v>30</v>
      </c>
      <c r="S7" s="30" t="s">
        <v>29</v>
      </c>
      <c r="T7" s="47"/>
      <c r="U7" s="45"/>
      <c r="V7" s="47"/>
      <c r="W7" s="30" t="s">
        <v>30</v>
      </c>
      <c r="X7" s="32" t="s">
        <v>29</v>
      </c>
      <c r="Y7" s="47"/>
      <c r="Z7" s="44"/>
      <c r="AA7" s="46"/>
      <c r="AB7" s="47"/>
      <c r="AC7" s="31" t="s">
        <v>30</v>
      </c>
      <c r="AD7" s="30" t="s">
        <v>29</v>
      </c>
      <c r="AE7" s="47"/>
      <c r="AF7" s="45"/>
      <c r="AG7" s="47"/>
      <c r="AH7" s="30" t="s">
        <v>30</v>
      </c>
      <c r="AI7" s="32" t="s">
        <v>29</v>
      </c>
      <c r="AJ7" s="47"/>
      <c r="AK7" s="44"/>
    </row>
    <row r="8" spans="1:37" s="34" customFormat="1" x14ac:dyDescent="0.25">
      <c r="A8" s="16"/>
      <c r="B8" s="8" t="s">
        <v>28</v>
      </c>
      <c r="C8" s="4" t="s">
        <v>1</v>
      </c>
      <c r="D8" s="7" t="s">
        <v>27</v>
      </c>
      <c r="E8" s="17">
        <v>132031682.8</v>
      </c>
      <c r="F8" s="17">
        <v>96014041.900000006</v>
      </c>
      <c r="G8" s="17">
        <v>62798393.5</v>
      </c>
      <c r="H8" s="17">
        <v>3034103.5</v>
      </c>
      <c r="I8" s="17">
        <v>36017640.899999999</v>
      </c>
      <c r="J8" s="17">
        <v>1456752.2</v>
      </c>
      <c r="K8" s="17">
        <v>1260984.1000000001</v>
      </c>
      <c r="L8" s="17">
        <v>262433.5</v>
      </c>
      <c r="M8" s="17">
        <v>226351.6</v>
      </c>
      <c r="N8" s="17">
        <v>195768.1</v>
      </c>
      <c r="O8" s="17">
        <v>133488435</v>
      </c>
      <c r="P8" s="17">
        <f>P9</f>
        <v>50000000</v>
      </c>
      <c r="Q8" s="17">
        <f t="shared" ref="Q8:T8" si="0">Q9</f>
        <v>21561898.199999999</v>
      </c>
      <c r="R8" s="17">
        <f t="shared" si="0"/>
        <v>21561898.199999999</v>
      </c>
      <c r="S8" s="17">
        <f t="shared" si="0"/>
        <v>0</v>
      </c>
      <c r="T8" s="17">
        <f t="shared" si="0"/>
        <v>28438101.800000001</v>
      </c>
      <c r="U8" s="17">
        <f t="shared" ref="U8:U17" si="1">V8+Y8</f>
        <v>0</v>
      </c>
      <c r="V8" s="17">
        <f t="shared" ref="V8:Y8" si="2">V9</f>
        <v>0</v>
      </c>
      <c r="W8" s="17">
        <f t="shared" si="2"/>
        <v>0</v>
      </c>
      <c r="X8" s="17">
        <f t="shared" si="2"/>
        <v>0</v>
      </c>
      <c r="Y8" s="17">
        <f t="shared" si="2"/>
        <v>0</v>
      </c>
      <c r="Z8" s="17">
        <f t="shared" ref="Z8:Z9" si="3">P8+U8</f>
        <v>50000000</v>
      </c>
      <c r="AA8" s="17">
        <f>E8+P8</f>
        <v>182031682.80000001</v>
      </c>
      <c r="AB8" s="17">
        <f t="shared" ref="AB8:AB17" si="4">F8+Q8</f>
        <v>117575940.10000001</v>
      </c>
      <c r="AC8" s="17">
        <f t="shared" ref="AC8:AC17" si="5">G8+R8</f>
        <v>84360291.700000003</v>
      </c>
      <c r="AD8" s="17">
        <f t="shared" ref="AD8:AD17" si="6">H8+S8</f>
        <v>3034103.5</v>
      </c>
      <c r="AE8" s="17">
        <f t="shared" ref="AE8:AE17" si="7">I8+T8</f>
        <v>64455742.700000003</v>
      </c>
      <c r="AF8" s="17">
        <f t="shared" ref="AF8:AF17" si="8">J8+U8</f>
        <v>1456752.2</v>
      </c>
      <c r="AG8" s="17">
        <f t="shared" ref="AG8:AG17" si="9">K8+V8</f>
        <v>1260984.1000000001</v>
      </c>
      <c r="AH8" s="17">
        <f t="shared" ref="AH8:AH17" si="10">L8+W8</f>
        <v>262433.5</v>
      </c>
      <c r="AI8" s="17">
        <f t="shared" ref="AI8:AI17" si="11">M8+X8</f>
        <v>226351.6</v>
      </c>
      <c r="AJ8" s="17">
        <f t="shared" ref="AJ8:AJ17" si="12">N8+Y8</f>
        <v>195768.1</v>
      </c>
      <c r="AK8" s="17">
        <f t="shared" ref="AK8:AK17" si="13">O8+Z8</f>
        <v>183488435</v>
      </c>
    </row>
    <row r="9" spans="1:37" s="35" customFormat="1" ht="27.6" x14ac:dyDescent="0.25">
      <c r="A9" s="18"/>
      <c r="B9" s="6" t="s">
        <v>26</v>
      </c>
      <c r="C9" s="21" t="s">
        <v>1</v>
      </c>
      <c r="D9" s="5" t="s">
        <v>25</v>
      </c>
      <c r="E9" s="17">
        <v>130728689.40000001</v>
      </c>
      <c r="F9" s="17">
        <v>94928825.700000003</v>
      </c>
      <c r="G9" s="17">
        <v>62078886.5</v>
      </c>
      <c r="H9" s="17">
        <v>2993012.8000000003</v>
      </c>
      <c r="I9" s="17">
        <v>35799863.700000003</v>
      </c>
      <c r="J9" s="17">
        <v>1433365.5</v>
      </c>
      <c r="K9" s="17">
        <v>1241599.7</v>
      </c>
      <c r="L9" s="17">
        <v>262235.40000000002</v>
      </c>
      <c r="M9" s="17">
        <v>223709.4</v>
      </c>
      <c r="N9" s="17">
        <v>191765.80000000002</v>
      </c>
      <c r="O9" s="17">
        <v>132162054.90000001</v>
      </c>
      <c r="P9" s="17">
        <f t="shared" ref="P9" si="14">Q9+T9</f>
        <v>50000000</v>
      </c>
      <c r="Q9" s="17">
        <f>Q10+Q11</f>
        <v>21561898.199999999</v>
      </c>
      <c r="R9" s="17">
        <f t="shared" ref="R9:S9" si="15">R10+R11</f>
        <v>21561898.199999999</v>
      </c>
      <c r="S9" s="17">
        <f t="shared" si="15"/>
        <v>0</v>
      </c>
      <c r="T9" s="17">
        <f>T10+T11</f>
        <v>28438101.800000001</v>
      </c>
      <c r="U9" s="17">
        <f t="shared" si="1"/>
        <v>0</v>
      </c>
      <c r="V9" s="17">
        <f t="shared" ref="V9:Y9" si="16">V10+V11</f>
        <v>0</v>
      </c>
      <c r="W9" s="17">
        <f t="shared" si="16"/>
        <v>0</v>
      </c>
      <c r="X9" s="17">
        <f t="shared" si="16"/>
        <v>0</v>
      </c>
      <c r="Y9" s="17">
        <f t="shared" si="16"/>
        <v>0</v>
      </c>
      <c r="Z9" s="17">
        <f t="shared" si="3"/>
        <v>50000000</v>
      </c>
      <c r="AA9" s="17">
        <f t="shared" ref="AA9:AA17" si="17">E9+P9</f>
        <v>180728689.40000001</v>
      </c>
      <c r="AB9" s="17">
        <f t="shared" si="4"/>
        <v>116490723.90000001</v>
      </c>
      <c r="AC9" s="17">
        <f t="shared" si="5"/>
        <v>83640784.700000003</v>
      </c>
      <c r="AD9" s="17">
        <f t="shared" si="6"/>
        <v>2993012.8000000003</v>
      </c>
      <c r="AE9" s="17">
        <f t="shared" si="7"/>
        <v>64237965.5</v>
      </c>
      <c r="AF9" s="17">
        <f t="shared" si="8"/>
        <v>1433365.5</v>
      </c>
      <c r="AG9" s="17">
        <f t="shared" si="9"/>
        <v>1241599.7</v>
      </c>
      <c r="AH9" s="17">
        <f t="shared" si="10"/>
        <v>262235.40000000002</v>
      </c>
      <c r="AI9" s="17">
        <f t="shared" si="11"/>
        <v>223709.4</v>
      </c>
      <c r="AJ9" s="17">
        <f t="shared" si="12"/>
        <v>191765.80000000002</v>
      </c>
      <c r="AK9" s="17">
        <f t="shared" si="13"/>
        <v>182162054.90000001</v>
      </c>
    </row>
    <row r="10" spans="1:37" s="36" customFormat="1" ht="66" x14ac:dyDescent="0.25">
      <c r="A10" s="19"/>
      <c r="B10" s="4" t="s">
        <v>24</v>
      </c>
      <c r="C10" s="4" t="s">
        <v>21</v>
      </c>
      <c r="D10" s="3" t="s">
        <v>23</v>
      </c>
      <c r="E10" s="20">
        <v>98530804.900000006</v>
      </c>
      <c r="F10" s="20">
        <v>94407115.400000006</v>
      </c>
      <c r="G10" s="20">
        <v>61707408.200000003</v>
      </c>
      <c r="H10" s="20">
        <v>2993012.8000000003</v>
      </c>
      <c r="I10" s="20">
        <v>4123689.5</v>
      </c>
      <c r="J10" s="20">
        <v>1356589</v>
      </c>
      <c r="K10" s="20">
        <v>1228399.7</v>
      </c>
      <c r="L10" s="20">
        <v>262235.40000000002</v>
      </c>
      <c r="M10" s="20">
        <v>223709.4</v>
      </c>
      <c r="N10" s="20">
        <v>128189.3</v>
      </c>
      <c r="O10" s="20">
        <v>99887393.900000006</v>
      </c>
      <c r="P10" s="20">
        <f>Q10+T10</f>
        <v>21561898.199999999</v>
      </c>
      <c r="Q10" s="20">
        <f>R10+S10</f>
        <v>21561898.199999999</v>
      </c>
      <c r="R10" s="20">
        <v>21561898.199999999</v>
      </c>
      <c r="S10" s="20"/>
      <c r="T10" s="20"/>
      <c r="U10" s="20">
        <f t="shared" si="1"/>
        <v>0</v>
      </c>
      <c r="V10" s="20"/>
      <c r="W10" s="20"/>
      <c r="X10" s="20"/>
      <c r="Y10" s="20"/>
      <c r="Z10" s="20">
        <f>P10+U10</f>
        <v>21561898.199999999</v>
      </c>
      <c r="AA10" s="20">
        <f t="shared" si="17"/>
        <v>120092703.10000001</v>
      </c>
      <c r="AB10" s="20">
        <f t="shared" si="4"/>
        <v>115969013.60000001</v>
      </c>
      <c r="AC10" s="20">
        <f t="shared" si="5"/>
        <v>83269306.400000006</v>
      </c>
      <c r="AD10" s="20">
        <f t="shared" si="6"/>
        <v>2993012.8000000003</v>
      </c>
      <c r="AE10" s="20">
        <f t="shared" si="7"/>
        <v>4123689.5</v>
      </c>
      <c r="AF10" s="20">
        <f t="shared" si="8"/>
        <v>1356589</v>
      </c>
      <c r="AG10" s="20">
        <f t="shared" si="9"/>
        <v>1228399.7</v>
      </c>
      <c r="AH10" s="20">
        <f t="shared" si="10"/>
        <v>262235.40000000002</v>
      </c>
      <c r="AI10" s="20">
        <f t="shared" si="11"/>
        <v>223709.4</v>
      </c>
      <c r="AJ10" s="20">
        <f t="shared" si="12"/>
        <v>128189.3</v>
      </c>
      <c r="AK10" s="20">
        <f t="shared" si="13"/>
        <v>121449292.10000001</v>
      </c>
    </row>
    <row r="11" spans="1:37" s="36" customFormat="1" ht="39.6" x14ac:dyDescent="0.25">
      <c r="A11" s="19"/>
      <c r="B11" s="4" t="s">
        <v>22</v>
      </c>
      <c r="C11" s="4" t="s">
        <v>21</v>
      </c>
      <c r="D11" s="3" t="s">
        <v>20</v>
      </c>
      <c r="E11" s="20">
        <v>28403508.900000002</v>
      </c>
      <c r="F11" s="20">
        <v>18300</v>
      </c>
      <c r="G11" s="20">
        <v>0</v>
      </c>
      <c r="H11" s="20">
        <v>0</v>
      </c>
      <c r="I11" s="20">
        <v>28385208.900000002</v>
      </c>
      <c r="J11" s="20">
        <v>34592.9</v>
      </c>
      <c r="K11" s="20">
        <v>13200</v>
      </c>
      <c r="L11" s="20">
        <v>0</v>
      </c>
      <c r="M11" s="20">
        <v>0</v>
      </c>
      <c r="N11" s="20">
        <v>21392.9</v>
      </c>
      <c r="O11" s="20">
        <v>28438101.800000001</v>
      </c>
      <c r="P11" s="20">
        <f t="shared" ref="P11:P17" si="18">Q11+T11</f>
        <v>28438101.800000001</v>
      </c>
      <c r="Q11" s="20"/>
      <c r="R11" s="20">
        <v>0</v>
      </c>
      <c r="S11" s="20">
        <v>0</v>
      </c>
      <c r="T11" s="20">
        <v>28438101.800000001</v>
      </c>
      <c r="U11" s="20">
        <f t="shared" si="1"/>
        <v>0</v>
      </c>
      <c r="V11" s="20"/>
      <c r="W11" s="20"/>
      <c r="X11" s="20"/>
      <c r="Y11" s="20"/>
      <c r="Z11" s="20">
        <f t="shared" ref="Z11:Z17" si="19">P11+U11</f>
        <v>28438101.800000001</v>
      </c>
      <c r="AA11" s="20">
        <f t="shared" si="17"/>
        <v>56841610.700000003</v>
      </c>
      <c r="AB11" s="20">
        <f t="shared" si="4"/>
        <v>18300</v>
      </c>
      <c r="AC11" s="20">
        <f t="shared" si="5"/>
        <v>0</v>
      </c>
      <c r="AD11" s="20">
        <f t="shared" si="6"/>
        <v>0</v>
      </c>
      <c r="AE11" s="20">
        <f t="shared" si="7"/>
        <v>56823310.700000003</v>
      </c>
      <c r="AF11" s="20">
        <f t="shared" si="8"/>
        <v>34592.9</v>
      </c>
      <c r="AG11" s="20">
        <f t="shared" si="9"/>
        <v>13200</v>
      </c>
      <c r="AH11" s="20">
        <f t="shared" si="10"/>
        <v>0</v>
      </c>
      <c r="AI11" s="20">
        <f t="shared" si="11"/>
        <v>0</v>
      </c>
      <c r="AJ11" s="20">
        <f t="shared" si="12"/>
        <v>21392.9</v>
      </c>
      <c r="AK11" s="20">
        <f t="shared" si="13"/>
        <v>56876203.600000001</v>
      </c>
    </row>
    <row r="12" spans="1:37" s="34" customFormat="1" ht="26.4" x14ac:dyDescent="0.25">
      <c r="A12" s="16"/>
      <c r="B12" s="8" t="s">
        <v>6</v>
      </c>
      <c r="C12" s="4" t="s">
        <v>1</v>
      </c>
      <c r="D12" s="7" t="s">
        <v>5</v>
      </c>
      <c r="E12" s="17">
        <v>96209.400000000009</v>
      </c>
      <c r="F12" s="17">
        <v>96209.400000000009</v>
      </c>
      <c r="G12" s="17">
        <v>69961.8</v>
      </c>
      <c r="H12" s="17">
        <v>1887.9</v>
      </c>
      <c r="I12" s="17">
        <v>0</v>
      </c>
      <c r="J12" s="17">
        <v>58155569.200000003</v>
      </c>
      <c r="K12" s="17">
        <v>16438910.5</v>
      </c>
      <c r="L12" s="17">
        <v>17963.599999999999</v>
      </c>
      <c r="M12" s="17">
        <v>620</v>
      </c>
      <c r="N12" s="17">
        <v>41716658.700000003</v>
      </c>
      <c r="O12" s="17">
        <v>58251778.600000001</v>
      </c>
      <c r="P12" s="17">
        <f>P13</f>
        <v>0</v>
      </c>
      <c r="Q12" s="17">
        <f t="shared" ref="Q12:T12" si="20">Q13</f>
        <v>0</v>
      </c>
      <c r="R12" s="17">
        <f t="shared" si="20"/>
        <v>0</v>
      </c>
      <c r="S12" s="17">
        <f t="shared" si="20"/>
        <v>0</v>
      </c>
      <c r="T12" s="17">
        <f t="shared" si="20"/>
        <v>0</v>
      </c>
      <c r="U12" s="17">
        <f>U13</f>
        <v>-16986737.199999999</v>
      </c>
      <c r="V12" s="17">
        <f t="shared" ref="V12:Y12" si="21">V13</f>
        <v>0</v>
      </c>
      <c r="W12" s="17">
        <f t="shared" si="21"/>
        <v>0</v>
      </c>
      <c r="X12" s="17">
        <f t="shared" si="21"/>
        <v>0</v>
      </c>
      <c r="Y12" s="17">
        <f t="shared" si="21"/>
        <v>-16986737.199999999</v>
      </c>
      <c r="Z12" s="17">
        <f t="shared" si="19"/>
        <v>-16986737.199999999</v>
      </c>
      <c r="AA12" s="17">
        <f t="shared" si="17"/>
        <v>96209.400000000009</v>
      </c>
      <c r="AB12" s="17">
        <f t="shared" si="4"/>
        <v>96209.400000000009</v>
      </c>
      <c r="AC12" s="17">
        <f t="shared" si="5"/>
        <v>69961.8</v>
      </c>
      <c r="AD12" s="17">
        <f t="shared" si="6"/>
        <v>1887.9</v>
      </c>
      <c r="AE12" s="17">
        <f t="shared" si="7"/>
        <v>0</v>
      </c>
      <c r="AF12" s="17">
        <f t="shared" si="8"/>
        <v>41168832</v>
      </c>
      <c r="AG12" s="17">
        <f t="shared" si="9"/>
        <v>16438910.5</v>
      </c>
      <c r="AH12" s="17">
        <f t="shared" si="10"/>
        <v>17963.599999999999</v>
      </c>
      <c r="AI12" s="17">
        <f t="shared" si="11"/>
        <v>620</v>
      </c>
      <c r="AJ12" s="17">
        <f t="shared" si="12"/>
        <v>24729921.500000004</v>
      </c>
      <c r="AK12" s="17">
        <f t="shared" si="13"/>
        <v>41265041.400000006</v>
      </c>
    </row>
    <row r="13" spans="1:37" s="35" customFormat="1" ht="27.6" x14ac:dyDescent="0.25">
      <c r="A13" s="18"/>
      <c r="B13" s="6" t="s">
        <v>4</v>
      </c>
      <c r="C13" s="21" t="s">
        <v>1</v>
      </c>
      <c r="D13" s="5" t="s">
        <v>3</v>
      </c>
      <c r="E13" s="17">
        <v>96209.400000000009</v>
      </c>
      <c r="F13" s="17">
        <v>96209.400000000009</v>
      </c>
      <c r="G13" s="17">
        <v>69961.8</v>
      </c>
      <c r="H13" s="17">
        <v>1887.9</v>
      </c>
      <c r="I13" s="17">
        <v>0</v>
      </c>
      <c r="J13" s="17">
        <v>58155569.200000003</v>
      </c>
      <c r="K13" s="17">
        <v>16438910.5</v>
      </c>
      <c r="L13" s="17">
        <v>17963.599999999999</v>
      </c>
      <c r="M13" s="17">
        <v>620</v>
      </c>
      <c r="N13" s="17">
        <v>41716658.700000003</v>
      </c>
      <c r="O13" s="17">
        <v>58251778.600000001</v>
      </c>
      <c r="P13" s="17">
        <f>P14</f>
        <v>0</v>
      </c>
      <c r="Q13" s="17">
        <f t="shared" ref="Q13:T13" si="22">Q14</f>
        <v>0</v>
      </c>
      <c r="R13" s="17">
        <f t="shared" si="22"/>
        <v>0</v>
      </c>
      <c r="S13" s="17">
        <f t="shared" si="22"/>
        <v>0</v>
      </c>
      <c r="T13" s="17">
        <f t="shared" si="22"/>
        <v>0</v>
      </c>
      <c r="U13" s="17">
        <f>U14</f>
        <v>-16986737.199999999</v>
      </c>
      <c r="V13" s="17">
        <f t="shared" ref="V13:Y13" si="23">V14</f>
        <v>0</v>
      </c>
      <c r="W13" s="17">
        <f t="shared" si="23"/>
        <v>0</v>
      </c>
      <c r="X13" s="17">
        <f t="shared" si="23"/>
        <v>0</v>
      </c>
      <c r="Y13" s="17">
        <f t="shared" si="23"/>
        <v>-16986737.199999999</v>
      </c>
      <c r="Z13" s="17">
        <f t="shared" si="19"/>
        <v>-16986737.199999999</v>
      </c>
      <c r="AA13" s="17">
        <f t="shared" si="17"/>
        <v>96209.400000000009</v>
      </c>
      <c r="AB13" s="17">
        <f t="shared" si="4"/>
        <v>96209.400000000009</v>
      </c>
      <c r="AC13" s="17">
        <f t="shared" si="5"/>
        <v>69961.8</v>
      </c>
      <c r="AD13" s="17">
        <f t="shared" si="6"/>
        <v>1887.9</v>
      </c>
      <c r="AE13" s="17">
        <f t="shared" si="7"/>
        <v>0</v>
      </c>
      <c r="AF13" s="17">
        <f t="shared" si="8"/>
        <v>41168832</v>
      </c>
      <c r="AG13" s="17">
        <f t="shared" si="9"/>
        <v>16438910.5</v>
      </c>
      <c r="AH13" s="17">
        <f t="shared" si="10"/>
        <v>17963.599999999999</v>
      </c>
      <c r="AI13" s="17">
        <f t="shared" si="11"/>
        <v>620</v>
      </c>
      <c r="AJ13" s="17">
        <f t="shared" si="12"/>
        <v>24729921.500000004</v>
      </c>
      <c r="AK13" s="17">
        <f t="shared" si="13"/>
        <v>41265041.400000006</v>
      </c>
    </row>
    <row r="14" spans="1:37" s="36" customFormat="1" ht="39.6" x14ac:dyDescent="0.25">
      <c r="A14" s="19"/>
      <c r="B14" s="4" t="s">
        <v>19</v>
      </c>
      <c r="C14" s="4" t="s">
        <v>2</v>
      </c>
      <c r="D14" s="3" t="s">
        <v>18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42172133.299999997</v>
      </c>
      <c r="K14" s="20">
        <v>629939.6</v>
      </c>
      <c r="L14" s="20">
        <v>17963.599999999999</v>
      </c>
      <c r="M14" s="20">
        <v>620</v>
      </c>
      <c r="N14" s="20">
        <v>41542193.700000003</v>
      </c>
      <c r="O14" s="20">
        <v>42172133.299999997</v>
      </c>
      <c r="P14" s="20">
        <f t="shared" si="18"/>
        <v>0</v>
      </c>
      <c r="Q14" s="20">
        <v>0</v>
      </c>
      <c r="R14" s="20">
        <v>0</v>
      </c>
      <c r="S14" s="20">
        <v>0</v>
      </c>
      <c r="T14" s="20">
        <v>0</v>
      </c>
      <c r="U14" s="20">
        <f t="shared" si="1"/>
        <v>-16986737.199999999</v>
      </c>
      <c r="V14" s="20"/>
      <c r="W14" s="20"/>
      <c r="X14" s="20"/>
      <c r="Y14" s="20">
        <v>-16986737.199999999</v>
      </c>
      <c r="Z14" s="20">
        <f t="shared" si="19"/>
        <v>-16986737.199999999</v>
      </c>
      <c r="AA14" s="20">
        <f t="shared" si="17"/>
        <v>0</v>
      </c>
      <c r="AB14" s="20">
        <f t="shared" si="4"/>
        <v>0</v>
      </c>
      <c r="AC14" s="20">
        <f t="shared" si="5"/>
        <v>0</v>
      </c>
      <c r="AD14" s="20">
        <f t="shared" si="6"/>
        <v>0</v>
      </c>
      <c r="AE14" s="20">
        <f t="shared" si="7"/>
        <v>0</v>
      </c>
      <c r="AF14" s="20">
        <f t="shared" si="8"/>
        <v>25185396.099999998</v>
      </c>
      <c r="AG14" s="20">
        <f t="shared" si="9"/>
        <v>629939.6</v>
      </c>
      <c r="AH14" s="20">
        <f t="shared" si="10"/>
        <v>17963.599999999999</v>
      </c>
      <c r="AI14" s="20">
        <f t="shared" si="11"/>
        <v>620</v>
      </c>
      <c r="AJ14" s="20">
        <f t="shared" si="12"/>
        <v>24555456.500000004</v>
      </c>
      <c r="AK14" s="20">
        <f t="shared" si="13"/>
        <v>25185396.099999998</v>
      </c>
    </row>
    <row r="15" spans="1:37" s="34" customFormat="1" ht="39.6" x14ac:dyDescent="0.25">
      <c r="A15" s="16"/>
      <c r="B15" s="8" t="s">
        <v>17</v>
      </c>
      <c r="C15" s="4" t="s">
        <v>1</v>
      </c>
      <c r="D15" s="7" t="s">
        <v>15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24600411.100000001</v>
      </c>
      <c r="K15" s="17">
        <v>10312282.5</v>
      </c>
      <c r="L15" s="17">
        <v>0</v>
      </c>
      <c r="M15" s="17">
        <v>0</v>
      </c>
      <c r="N15" s="17">
        <v>14288128.6</v>
      </c>
      <c r="O15" s="17">
        <v>24600411.100000001</v>
      </c>
      <c r="P15" s="17">
        <f t="shared" si="18"/>
        <v>0</v>
      </c>
      <c r="Q15" s="17">
        <v>0</v>
      </c>
      <c r="R15" s="17">
        <v>0</v>
      </c>
      <c r="S15" s="17">
        <v>0</v>
      </c>
      <c r="T15" s="17">
        <v>0</v>
      </c>
      <c r="U15" s="17">
        <f>U16</f>
        <v>-9924158.3000000007</v>
      </c>
      <c r="V15" s="17">
        <f t="shared" ref="V15:Y15" si="24">V16</f>
        <v>-4160122.5</v>
      </c>
      <c r="W15" s="17">
        <f t="shared" si="24"/>
        <v>0</v>
      </c>
      <c r="X15" s="17">
        <f t="shared" si="24"/>
        <v>0</v>
      </c>
      <c r="Y15" s="17">
        <f t="shared" si="24"/>
        <v>-5764035.7999999998</v>
      </c>
      <c r="Z15" s="17">
        <f t="shared" si="19"/>
        <v>-9924158.3000000007</v>
      </c>
      <c r="AA15" s="17">
        <f t="shared" si="17"/>
        <v>0</v>
      </c>
      <c r="AB15" s="17">
        <f t="shared" si="4"/>
        <v>0</v>
      </c>
      <c r="AC15" s="17">
        <f t="shared" si="5"/>
        <v>0</v>
      </c>
      <c r="AD15" s="17">
        <f t="shared" si="6"/>
        <v>0</v>
      </c>
      <c r="AE15" s="17">
        <f t="shared" si="7"/>
        <v>0</v>
      </c>
      <c r="AF15" s="17">
        <f t="shared" si="8"/>
        <v>14676252.800000001</v>
      </c>
      <c r="AG15" s="17">
        <f t="shared" si="9"/>
        <v>6152160</v>
      </c>
      <c r="AH15" s="17">
        <f t="shared" si="10"/>
        <v>0</v>
      </c>
      <c r="AI15" s="17">
        <f t="shared" si="11"/>
        <v>0</v>
      </c>
      <c r="AJ15" s="17">
        <f t="shared" si="12"/>
        <v>8524092.8000000007</v>
      </c>
      <c r="AK15" s="17">
        <f t="shared" si="13"/>
        <v>14676252.800000001</v>
      </c>
    </row>
    <row r="16" spans="1:37" s="34" customFormat="1" ht="39.6" x14ac:dyDescent="0.25">
      <c r="A16" s="16"/>
      <c r="B16" s="8" t="s">
        <v>16</v>
      </c>
      <c r="C16" s="4" t="s">
        <v>1</v>
      </c>
      <c r="D16" s="7" t="s">
        <v>15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24600411.100000001</v>
      </c>
      <c r="K16" s="17">
        <v>10312282.5</v>
      </c>
      <c r="L16" s="17">
        <v>0</v>
      </c>
      <c r="M16" s="17">
        <v>0</v>
      </c>
      <c r="N16" s="17">
        <v>14288128.6</v>
      </c>
      <c r="O16" s="17">
        <v>24600411.100000001</v>
      </c>
      <c r="P16" s="17">
        <f t="shared" si="18"/>
        <v>0</v>
      </c>
      <c r="Q16" s="17">
        <v>0</v>
      </c>
      <c r="R16" s="17">
        <v>0</v>
      </c>
      <c r="S16" s="17">
        <v>0</v>
      </c>
      <c r="T16" s="17">
        <v>0</v>
      </c>
      <c r="U16" s="17">
        <f>U17</f>
        <v>-9924158.3000000007</v>
      </c>
      <c r="V16" s="17">
        <f t="shared" ref="V16:Y16" si="25">V17</f>
        <v>-4160122.5</v>
      </c>
      <c r="W16" s="17">
        <f t="shared" si="25"/>
        <v>0</v>
      </c>
      <c r="X16" s="17">
        <f t="shared" si="25"/>
        <v>0</v>
      </c>
      <c r="Y16" s="17">
        <f t="shared" si="25"/>
        <v>-5764035.7999999998</v>
      </c>
      <c r="Z16" s="17">
        <f t="shared" si="19"/>
        <v>-9924158.3000000007</v>
      </c>
      <c r="AA16" s="17">
        <f t="shared" si="17"/>
        <v>0</v>
      </c>
      <c r="AB16" s="17">
        <f t="shared" si="4"/>
        <v>0</v>
      </c>
      <c r="AC16" s="17">
        <f t="shared" si="5"/>
        <v>0</v>
      </c>
      <c r="AD16" s="17">
        <f t="shared" si="6"/>
        <v>0</v>
      </c>
      <c r="AE16" s="17">
        <f t="shared" si="7"/>
        <v>0</v>
      </c>
      <c r="AF16" s="17">
        <f t="shared" si="8"/>
        <v>14676252.800000001</v>
      </c>
      <c r="AG16" s="17">
        <f t="shared" si="9"/>
        <v>6152160</v>
      </c>
      <c r="AH16" s="17">
        <f t="shared" si="10"/>
        <v>0</v>
      </c>
      <c r="AI16" s="17">
        <f t="shared" si="11"/>
        <v>0</v>
      </c>
      <c r="AJ16" s="17">
        <f t="shared" si="12"/>
        <v>8524092.8000000007</v>
      </c>
      <c r="AK16" s="17">
        <f t="shared" si="13"/>
        <v>14676252.800000001</v>
      </c>
    </row>
    <row r="17" spans="1:37" s="36" customFormat="1" ht="105.6" x14ac:dyDescent="0.25">
      <c r="A17" s="19"/>
      <c r="B17" s="4" t="s">
        <v>14</v>
      </c>
      <c r="C17" s="4" t="s">
        <v>12</v>
      </c>
      <c r="D17" s="3" t="s">
        <v>13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24600411.100000001</v>
      </c>
      <c r="K17" s="20">
        <v>10312282.5</v>
      </c>
      <c r="L17" s="20">
        <v>0</v>
      </c>
      <c r="M17" s="20">
        <v>0</v>
      </c>
      <c r="N17" s="20">
        <v>14288128.6</v>
      </c>
      <c r="O17" s="20">
        <v>24600411.100000001</v>
      </c>
      <c r="P17" s="20">
        <f t="shared" si="18"/>
        <v>0</v>
      </c>
      <c r="Q17" s="20">
        <v>0</v>
      </c>
      <c r="R17" s="20">
        <v>0</v>
      </c>
      <c r="S17" s="20">
        <v>0</v>
      </c>
      <c r="T17" s="20">
        <v>0</v>
      </c>
      <c r="U17" s="20">
        <f t="shared" si="1"/>
        <v>-9924158.3000000007</v>
      </c>
      <c r="V17" s="20">
        <v>-4160122.5</v>
      </c>
      <c r="W17" s="20">
        <v>0</v>
      </c>
      <c r="X17" s="20">
        <v>0</v>
      </c>
      <c r="Y17" s="20">
        <v>-5764035.7999999998</v>
      </c>
      <c r="Z17" s="20">
        <f t="shared" si="19"/>
        <v>-9924158.3000000007</v>
      </c>
      <c r="AA17" s="20">
        <f t="shared" si="17"/>
        <v>0</v>
      </c>
      <c r="AB17" s="20">
        <f t="shared" si="4"/>
        <v>0</v>
      </c>
      <c r="AC17" s="20">
        <f t="shared" si="5"/>
        <v>0</v>
      </c>
      <c r="AD17" s="20">
        <f t="shared" si="6"/>
        <v>0</v>
      </c>
      <c r="AE17" s="20">
        <f t="shared" si="7"/>
        <v>0</v>
      </c>
      <c r="AF17" s="20">
        <f t="shared" si="8"/>
        <v>14676252.800000001</v>
      </c>
      <c r="AG17" s="20">
        <f t="shared" si="9"/>
        <v>6152160</v>
      </c>
      <c r="AH17" s="20">
        <f t="shared" si="10"/>
        <v>0</v>
      </c>
      <c r="AI17" s="20">
        <f t="shared" si="11"/>
        <v>0</v>
      </c>
      <c r="AJ17" s="20">
        <f t="shared" si="12"/>
        <v>8524092.8000000007</v>
      </c>
      <c r="AK17" s="20">
        <f t="shared" si="13"/>
        <v>14676252.800000001</v>
      </c>
    </row>
    <row r="18" spans="1:37" s="11" customForma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V18" s="37"/>
      <c r="Y18" s="37"/>
    </row>
  </sheetData>
  <mergeCells count="41">
    <mergeCell ref="N6:N7"/>
    <mergeCell ref="B1:O1"/>
    <mergeCell ref="B2:O2"/>
    <mergeCell ref="E5:I5"/>
    <mergeCell ref="J5:N5"/>
    <mergeCell ref="O5:O7"/>
    <mergeCell ref="E6:E7"/>
    <mergeCell ref="F6:F7"/>
    <mergeCell ref="B4:B7"/>
    <mergeCell ref="C4:C7"/>
    <mergeCell ref="D4:D7"/>
    <mergeCell ref="E4:O4"/>
    <mergeCell ref="G6:H6"/>
    <mergeCell ref="I6:I7"/>
    <mergeCell ref="J6:J7"/>
    <mergeCell ref="K6:K7"/>
    <mergeCell ref="L6:M6"/>
    <mergeCell ref="P4:Z4"/>
    <mergeCell ref="P5:T5"/>
    <mergeCell ref="U5:Y5"/>
    <mergeCell ref="Z5:Z7"/>
    <mergeCell ref="P6:P7"/>
    <mergeCell ref="Q6:Q7"/>
    <mergeCell ref="R6:S6"/>
    <mergeCell ref="T6:T7"/>
    <mergeCell ref="U6:U7"/>
    <mergeCell ref="V6:V7"/>
    <mergeCell ref="W6:X6"/>
    <mergeCell ref="Y6:Y7"/>
    <mergeCell ref="AA4:AK4"/>
    <mergeCell ref="AA5:AE5"/>
    <mergeCell ref="AF5:AJ5"/>
    <mergeCell ref="AK5:AK7"/>
    <mergeCell ref="AA6:AA7"/>
    <mergeCell ref="AB6:AB7"/>
    <mergeCell ref="AC6:AD6"/>
    <mergeCell ref="AE6:AE7"/>
    <mergeCell ref="AF6:AF7"/>
    <mergeCell ref="AG6:AG7"/>
    <mergeCell ref="AH6:AI6"/>
    <mergeCell ref="AJ6:AJ7"/>
  </mergeCells>
  <pageMargins left="0.74803149606299213" right="0.39370078740157483" top="0.39370078740157483" bottom="0.39370078740157483" header="0.39370078740157483" footer="0.39370078740157483"/>
  <pageSetup paperSize="9" scale="62" fitToHeight="0" orientation="landscape" horizontalDpi="300" verticalDpi="300" r:id="rId1"/>
  <headerFooter scaleWithDoc="0" alignWithMargins="0">
    <oddFooter>&amp;R&amp;P</oddFooter>
  </headerFooter>
  <colBreaks count="2" manualBreakCount="2">
    <brk id="15" max="16" man="1"/>
    <brk id="26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Порівняльна зміни видатків</vt:lpstr>
      <vt:lpstr>'Порівняльна зміни видатків'!Заголовки_для_друку</vt:lpstr>
      <vt:lpstr>'Порівняльна зміни видатків'!Область_друку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</dc:creator>
  <cp:lastModifiedBy>Rostyslav Pavlenko</cp:lastModifiedBy>
  <cp:lastPrinted>2022-01-23T15:55:33Z</cp:lastPrinted>
  <dcterms:created xsi:type="dcterms:W3CDTF">2002-07-17T16:01:55Z</dcterms:created>
  <dcterms:modified xsi:type="dcterms:W3CDTF">2022-01-23T23:15:07Z</dcterms:modified>
</cp:coreProperties>
</file>