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Pavliuk-P\Desktop\Тимчасова\3664\"/>
    </mc:Choice>
  </mc:AlternateContent>
  <bookViews>
    <workbookView xWindow="0" yWindow="0" windowWidth="28800" windowHeight="12435"/>
  </bookViews>
  <sheets>
    <sheet name="dod 3" sheetId="2" r:id="rId1"/>
  </sheets>
  <definedNames>
    <definedName name="_xlnm.Print_Titles" localSheetId="0">'dod 3'!$5:$7</definedName>
    <definedName name="_xlnm.Print_Titles">#REF!</definedName>
    <definedName name="_xlnm.Print_Area" localSheetId="0">'dod 3'!$A$1:$N$70</definedName>
  </definedNames>
  <calcPr calcId="162913"/>
</workbook>
</file>

<file path=xl/calcChain.xml><?xml version="1.0" encoding="utf-8"?>
<calcChain xmlns="http://schemas.openxmlformats.org/spreadsheetml/2006/main">
  <c r="E9" i="2" l="1"/>
  <c r="E8" i="2" s="1"/>
  <c r="F9" i="2"/>
  <c r="F8" i="2" s="1"/>
  <c r="G9" i="2"/>
  <c r="G8" i="2" s="1"/>
  <c r="H9" i="2"/>
  <c r="H8" i="2" s="1"/>
  <c r="I9" i="2"/>
  <c r="I8" i="2" s="1"/>
  <c r="J9" i="2"/>
  <c r="J8" i="2" s="1"/>
  <c r="K9" i="2"/>
  <c r="K8" i="2" s="1"/>
  <c r="L9" i="2"/>
  <c r="L8" i="2" s="1"/>
  <c r="M9" i="2"/>
  <c r="M8" i="2"/>
  <c r="D9" i="2"/>
  <c r="D8" i="2" s="1"/>
  <c r="N67" i="2"/>
  <c r="N46" i="2"/>
  <c r="N11" i="2"/>
  <c r="E32" i="2"/>
  <c r="E31" i="2" s="1"/>
  <c r="F32" i="2"/>
  <c r="F31" i="2" s="1"/>
  <c r="G32" i="2"/>
  <c r="G31" i="2" s="1"/>
  <c r="H32" i="2"/>
  <c r="H31" i="2" s="1"/>
  <c r="I32" i="2"/>
  <c r="I31" i="2" s="1"/>
  <c r="J32" i="2"/>
  <c r="J31" i="2"/>
  <c r="K32" i="2"/>
  <c r="K31" i="2" s="1"/>
  <c r="L32" i="2"/>
  <c r="L31" i="2"/>
  <c r="M32" i="2"/>
  <c r="M31" i="2" s="1"/>
  <c r="D32" i="2"/>
  <c r="D31" i="2" s="1"/>
  <c r="N70" i="2"/>
  <c r="N69" i="2"/>
  <c r="N68" i="2"/>
  <c r="N66" i="2"/>
  <c r="N65" i="2"/>
  <c r="N64" i="2"/>
  <c r="N63" i="2"/>
  <c r="N62" i="2"/>
  <c r="N61" i="2"/>
  <c r="N60" i="2"/>
  <c r="N59" i="2"/>
  <c r="N58" i="2"/>
  <c r="N57" i="2"/>
  <c r="N56" i="2"/>
  <c r="N55" i="2"/>
  <c r="N54" i="2"/>
  <c r="N53" i="2"/>
  <c r="N52" i="2"/>
  <c r="N51" i="2"/>
  <c r="N50" i="2"/>
  <c r="N49" i="2"/>
  <c r="N48" i="2"/>
  <c r="N47" i="2"/>
  <c r="N45" i="2"/>
  <c r="N44" i="2"/>
  <c r="N43" i="2"/>
  <c r="N42" i="2"/>
  <c r="N41" i="2"/>
  <c r="N40" i="2"/>
  <c r="N39" i="2"/>
  <c r="N38" i="2"/>
  <c r="N37" i="2"/>
  <c r="N36" i="2"/>
  <c r="N35" i="2"/>
  <c r="N34" i="2"/>
  <c r="N32" i="2" s="1"/>
  <c r="N33" i="2"/>
  <c r="N10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 l="1"/>
  <c r="N9" i="2"/>
  <c r="N8" i="2" s="1"/>
</calcChain>
</file>

<file path=xl/sharedStrings.xml><?xml version="1.0" encoding="utf-8"?>
<sst xmlns="http://schemas.openxmlformats.org/spreadsheetml/2006/main" count="348" uniqueCount="126">
  <si>
    <t>Спеціальний фонд</t>
  </si>
  <si>
    <t>Загальний фонд</t>
  </si>
  <si>
    <t>Всього</t>
  </si>
  <si>
    <t>(тис. грн)</t>
  </si>
  <si>
    <t/>
  </si>
  <si>
    <t>0180</t>
  </si>
  <si>
    <t>0520</t>
  </si>
  <si>
    <t>0421</t>
  </si>
  <si>
    <t>0950</t>
  </si>
  <si>
    <t>0530</t>
  </si>
  <si>
    <t>0512</t>
  </si>
  <si>
    <t>0470</t>
  </si>
  <si>
    <t>0490</t>
  </si>
  <si>
    <t>0434</t>
  </si>
  <si>
    <t>0620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</si>
  <si>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</si>
  <si>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2411030</t>
  </si>
  <si>
    <t>2411000</t>
  </si>
  <si>
    <t>2410000</t>
  </si>
  <si>
    <t>Ведення лісового і мисливського господарства, охорона і захист лісів в лісовому фонді</t>
  </si>
  <si>
    <t>0422</t>
  </si>
  <si>
    <t>Керівництво та управління у сфері лісового господарства</t>
  </si>
  <si>
    <t>Державне агентство лісових ресурсів України</t>
  </si>
  <si>
    <t>0513</t>
  </si>
  <si>
    <t>Підтримка у безпечному стані енергоблоків та об'єкта "Укриття" та заходи щодо підготовки до зняття з експлуатації Чорнобильської АЕС</t>
  </si>
  <si>
    <t>Підтримка екологічно безпечного стану у зонах відчуження і безумовного (обов'язкового) відселення</t>
  </si>
  <si>
    <t>Виконання робіт у сфері поводження з радіоактивними відходами неядерного циклу, будівництво комплексу "Вектор" та експлуатація його об'єктів</t>
  </si>
  <si>
    <t>Збереження етнокультурної спадщини регіонів, постраждалих від наслідків Чорнобильської катастрофи</t>
  </si>
  <si>
    <t>Радіологічний захист населення та екологічне оздоровлення території, що зазнала радіоактивного забруднення</t>
  </si>
  <si>
    <t>Керівництво та управління діяльністю у зоні відчуження</t>
  </si>
  <si>
    <t>Державне агентство України з управління зоною відчуження</t>
  </si>
  <si>
    <t>Реалізація державного інвестиційного проекту "Реконструкція гідротехнічних споруд захисних масивів дніпровських водосховищ"</t>
  </si>
  <si>
    <t>0511</t>
  </si>
  <si>
    <t>Реалізація державного інвестиційного проекту "Заходи із забезпечення комплексного протипаводкового захисту від шкідливої дії вод сільських населених пунктів та сільськогосподарських угідь у Львівській області"</t>
  </si>
  <si>
    <t>області"</t>
  </si>
  <si>
    <t xml:space="preserve">Реалізація державного інвестиційного проекту "Забезпечення питним водопостачанням сільських населених пунктів Казанківського, Новобузького районів та реконструкція водоскидної споруди Софіївського водосховища Новобузького району Миколаївської </t>
  </si>
  <si>
    <t>Реалізація державного інвестиційного проекту "Забезпечення питним водопостачанням сільських населених пунктів Казанківського, Новобузького районів та реконструкція водоскидної споруди Софіївського водосховища Новобузького району Миколаївської області"</t>
  </si>
  <si>
    <t>Першочергове забезпечення сільських населених пунктів централізованим водопостачанням</t>
  </si>
  <si>
    <t>Захист від шкідливої дії вод сільських населених пунктів та сільськогосподарських угідь, в тому числі в басейні р. Тиса у Закарпатській області</t>
  </si>
  <si>
    <t>Експлуатація державного водогосподарського комплексу та управління водними ресурсами</t>
  </si>
  <si>
    <t>Керівництво та управління у сфері водного господарства</t>
  </si>
  <si>
    <t>Державне агентство водних ресурсів України</t>
  </si>
  <si>
    <t>Реалізація Державної цільової економічної програми енергоефективності</t>
  </si>
  <si>
    <t>2406060</t>
  </si>
  <si>
    <t>Керівництво та управління у сфері ефективного використання енергетичних ресурсів</t>
  </si>
  <si>
    <t>2406010</t>
  </si>
  <si>
    <t>Державне агентство з енергоефективності та енергозбереження України</t>
  </si>
  <si>
    <t>2406000</t>
  </si>
  <si>
    <t>Керівництво та управління у сфері екологічного контролю</t>
  </si>
  <si>
    <t>0540</t>
  </si>
  <si>
    <t>Державна екологічна інспекція України</t>
  </si>
  <si>
    <t>Розвиток мінерально-сировинної бази</t>
  </si>
  <si>
    <t>0444</t>
  </si>
  <si>
    <t>Керівництво та управління у сфері геологічного вивчення та використання надр</t>
  </si>
  <si>
    <t>0441</t>
  </si>
  <si>
    <t>Державна служба геології та надр України</t>
  </si>
  <si>
    <t>Керівництво та управління у сфері енергетичного нагляду</t>
  </si>
  <si>
    <t>2403010</t>
  </si>
  <si>
    <t>Державна інспекція енергетичного нагляду України</t>
  </si>
  <si>
    <t>2403000</t>
  </si>
  <si>
    <t>Міжнародна діяльність у галузі рибного  господарства</t>
  </si>
  <si>
    <t>0423</t>
  </si>
  <si>
    <t>Організація діяльності рибовідтворювальних комплексів та інших бюджетних установ  у сфері рибного господарства</t>
  </si>
  <si>
    <t>Керівництво та управління у сфері рибного господарства</t>
  </si>
  <si>
    <t>Державне агентство рибного господарства України</t>
  </si>
  <si>
    <t>у тому числі фінансування звіту Ініціативи прозорості у видобувних галузях</t>
  </si>
  <si>
    <t xml:space="preserve">Впровадження Програми реформування та розвитку енергетичного сектора </t>
  </si>
  <si>
    <t>0433</t>
  </si>
  <si>
    <t>2401630</t>
  </si>
  <si>
    <t>Реструктуризація вугільної галузі</t>
  </si>
  <si>
    <t>0431</t>
  </si>
  <si>
    <t>2401590</t>
  </si>
  <si>
    <t>Забезпечення діяльності Національної комісії з радіаційного захисту населення України</t>
  </si>
  <si>
    <t>Державна підтримка заходів, спрямованих на зменшення обсягів викидів (збільшення абсорбції) парникових газів, у тому числі на утеплення приміщень закладів соціального забезпечення, розвиток міжнародного співробітництва з питань зміни клімату</t>
  </si>
  <si>
    <t>Забезпечення діяльності Національного центру обліку викидів парникових газів</t>
  </si>
  <si>
    <t>Здійснення заходів щодо реалізації пріоритетів розвитку сфери охорони навколишнього природного середовища</t>
  </si>
  <si>
    <t xml:space="preserve">Підтримка впровадження Енергетичної стратегії України </t>
  </si>
  <si>
    <t>2401490</t>
  </si>
  <si>
    <t>Виконання боргових зобов'язань за кредитами, залученими під державні гарантії, з метою реалізації проектів соціально-економічного розвитку</t>
  </si>
  <si>
    <t>2401470</t>
  </si>
  <si>
    <t xml:space="preserve">Внесок України до Енергетичного Співтовариства_x000D_
</t>
  </si>
  <si>
    <t>2401440</t>
  </si>
  <si>
    <t>Реалізація державного інвестиційного проекту «Новокостянтинівська шахта. Розвиток виробничих потужностей»</t>
  </si>
  <si>
    <t>2401420</t>
  </si>
  <si>
    <t>Здійснення природоохоронних заходів, зокрема з покращення стану довкілля</t>
  </si>
  <si>
    <t>Державна цільова екологічна програма першочергових заходів приведення у безпечний стан об’єктів і майданчика колишнього уранового виробництва виробничого об’єднання "Придніпровський хімічний завод" на 2019-2023 роки</t>
  </si>
  <si>
    <t>2401210</t>
  </si>
  <si>
    <t>Збереження природно-заповідного фонду</t>
  </si>
  <si>
    <t>Фізичний захист ядерних установок та ядерних матеріалів</t>
  </si>
  <si>
    <t>2401140</t>
  </si>
  <si>
    <t>Гірничорятувальні заходи на вугледобувних підприємствах</t>
  </si>
  <si>
    <t>0320</t>
  </si>
  <si>
    <t>2401100</t>
  </si>
  <si>
    <t>Підвищення кваліфікації та перепідготовка кадрів у сфері екології, природних ресурсів та водного господарства, підготовка наукових та науково-педагогічних кадрів</t>
  </si>
  <si>
    <t>Заходи з ліквідації неперспективних вугледобувних підприємств</t>
  </si>
  <si>
    <t>2401070</t>
  </si>
  <si>
    <t>Наукова і науково-технічна діяльність у сфері енергетики та захисту довкілля</t>
  </si>
  <si>
    <t>Загальне керівництво та управління у сфері енергетики та захисту довкілля</t>
  </si>
  <si>
    <t>2401010</t>
  </si>
  <si>
    <t>2401000</t>
  </si>
  <si>
    <t>2400000</t>
  </si>
  <si>
    <t>комунальні послуги та енергоносії</t>
  </si>
  <si>
    <t>оплата праці</t>
  </si>
  <si>
    <t>видатки розвитку</t>
  </si>
  <si>
    <t>видатки споживання</t>
  </si>
  <si>
    <t>Найменування
згідно з відомчою і програмною класифікаціями видатків та кредитування державного бюджету</t>
  </si>
  <si>
    <t>Код функціональної класифікації видатків та кредитування бюджету</t>
  </si>
  <si>
    <t>Код програмної класифікації видатків та кредитування державного бюджету</t>
  </si>
  <si>
    <t>Додаток № 3
до Закону України
«Про Державний бюджет України на 2020 рік»</t>
  </si>
  <si>
    <t>з них:</t>
  </si>
  <si>
    <t>Разом:</t>
  </si>
  <si>
    <t>Міністерство захисту довкілля та природних ресурсів України</t>
  </si>
  <si>
    <t>Апарат Міністерства захисту довкілля та природних ресурсів України</t>
  </si>
  <si>
    <t>Загальне керівництво та управління у сфері захисту довкілля та природних ресурсів</t>
  </si>
  <si>
    <t>Міністерство енергетики України</t>
  </si>
  <si>
    <t>Апарат Міністерства енергетики  України</t>
  </si>
  <si>
    <t xml:space="preserve">Загальне керівництво та управління у сфері енергетики </t>
  </si>
  <si>
    <t>Наукова і науково-технічна діяльність у сфері енергетики</t>
  </si>
  <si>
    <t>Міністерство енергетики України (загальнодержавні видатки та кредитування)</t>
  </si>
  <si>
    <t xml:space="preserve">Наукова і науково-технічна діяльність у сфері захисту довкілля та природних ресурсів </t>
  </si>
  <si>
    <t>2402070</t>
  </si>
  <si>
    <t>Селекція у рибному господарстві та відтворення водних біоресурсів у внутрішніх водоймах та Азово-Чорноморському басейні</t>
  </si>
  <si>
    <t>2408140</t>
  </si>
  <si>
    <t>Реалізація державного інвестиційного проекту "Відновлення об'єктів транспортної інфраструктури зони відчуження"</t>
  </si>
  <si>
    <t xml:space="preserve">Додаток 1 </t>
  </si>
  <si>
    <t>Зміни до Додатку № 3 Закону України "Про Державний бюджет України на 2020 рік" "Розподіл 
видатків Державного бюджету України на 2020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</si>
</sst>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₴_-;\-* #,##0.00_₴_-;_-* &quot;-&quot;??_₴_-;_-@_-"/>
    <numFmt numFmtId="165" formatCode="#,##0.0"/>
    <numFmt numFmtId="166" formatCode="* #,##0.0;* \-#,##0.0;* &quot;&quot;"/>
  </numFmts>
  <fonts count="19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4"/>
      <name val="Times New Roman"/>
      <family val="1"/>
      <charset val="204"/>
    </font>
    <font>
      <sz val="7.5"/>
      <name val="Times New Roman"/>
      <family val="1"/>
      <charset val="204"/>
    </font>
    <font>
      <sz val="10"/>
      <name val="Times New Roman CYR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0" fontId="17" fillId="0" borderId="0"/>
    <xf numFmtId="0" fontId="14" fillId="0" borderId="0"/>
    <xf numFmtId="0" fontId="18" fillId="0" borderId="0"/>
    <xf numFmtId="0" fontId="18" fillId="0" borderId="0"/>
    <xf numFmtId="0" fontId="16" fillId="0" borderId="0"/>
    <xf numFmtId="0" fontId="18" fillId="0" borderId="0"/>
    <xf numFmtId="164" fontId="18" fillId="0" borderId="0" applyFont="0" applyFill="0" applyBorder="0" applyAlignment="0" applyProtection="0"/>
  </cellStyleXfs>
  <cellXfs count="70">
    <xf numFmtId="0" fontId="0" fillId="0" borderId="0" xfId="0"/>
    <xf numFmtId="0" fontId="1" fillId="0" borderId="0" xfId="0" applyNumberFormat="1" applyFont="1" applyFill="1" applyAlignment="1" applyProtection="1"/>
    <xf numFmtId="0" fontId="4" fillId="0" borderId="0" xfId="0" applyNumberFormat="1" applyFont="1" applyFill="1" applyAlignment="1" applyProtection="1"/>
    <xf numFmtId="0" fontId="0" fillId="0" borderId="0" xfId="0" applyNumberFormat="1" applyFont="1" applyFill="1" applyAlignment="1" applyProtection="1">
      <alignment vertical="top" wrapText="1"/>
    </xf>
    <xf numFmtId="165" fontId="8" fillId="0" borderId="1" xfId="0" applyNumberFormat="1" applyFont="1" applyFill="1" applyBorder="1" applyAlignment="1" applyProtection="1">
      <alignment vertical="top"/>
    </xf>
    <xf numFmtId="0" fontId="0" fillId="0" borderId="1" xfId="0" applyNumberFormat="1" applyFont="1" applyFill="1" applyBorder="1" applyAlignment="1" applyProtection="1">
      <alignment vertical="top" wrapText="1"/>
    </xf>
    <xf numFmtId="0" fontId="0" fillId="0" borderId="1" xfId="0" applyNumberFormat="1" applyFont="1" applyFill="1" applyBorder="1" applyAlignment="1" applyProtection="1">
      <alignment horizontal="center" vertical="top"/>
    </xf>
    <xf numFmtId="165" fontId="7" fillId="0" borderId="1" xfId="0" applyNumberFormat="1" applyFont="1" applyFill="1" applyBorder="1" applyAlignment="1" applyProtection="1">
      <alignment vertical="top"/>
    </xf>
    <xf numFmtId="0" fontId="7" fillId="0" borderId="1" xfId="0" applyNumberFormat="1" applyFont="1" applyFill="1" applyBorder="1" applyAlignment="1" applyProtection="1">
      <alignment vertical="top" wrapText="1"/>
    </xf>
    <xf numFmtId="0" fontId="7" fillId="0" borderId="1" xfId="0" applyNumberFormat="1" applyFont="1" applyFill="1" applyBorder="1" applyAlignment="1" applyProtection="1">
      <alignment horizontal="center" vertical="top"/>
    </xf>
    <xf numFmtId="165" fontId="9" fillId="0" borderId="1" xfId="0" applyNumberFormat="1" applyFont="1" applyFill="1" applyBorder="1" applyAlignment="1" applyProtection="1">
      <alignment vertical="top"/>
    </xf>
    <xf numFmtId="0" fontId="9" fillId="0" borderId="1" xfId="0" applyNumberFormat="1" applyFont="1" applyFill="1" applyBorder="1" applyAlignment="1" applyProtection="1">
      <alignment horizontal="center" vertical="top"/>
    </xf>
    <xf numFmtId="165" fontId="6" fillId="0" borderId="1" xfId="0" applyNumberFormat="1" applyFont="1" applyFill="1" applyBorder="1" applyAlignment="1" applyProtection="1">
      <alignment vertical="top"/>
    </xf>
    <xf numFmtId="0" fontId="6" fillId="0" borderId="1" xfId="0" applyNumberFormat="1" applyFont="1" applyFill="1" applyBorder="1" applyAlignment="1" applyProtection="1">
      <alignment vertical="top" wrapText="1"/>
    </xf>
    <xf numFmtId="0" fontId="0" fillId="0" borderId="0" xfId="0" applyAlignment="1">
      <alignment wrapText="1"/>
    </xf>
    <xf numFmtId="0" fontId="0" fillId="2" borderId="2" xfId="0" applyNumberFormat="1" applyFont="1" applyFill="1" applyBorder="1" applyAlignment="1" applyProtection="1">
      <alignment horizontal="center" vertical="center" wrapText="1"/>
    </xf>
    <xf numFmtId="0" fontId="0" fillId="2" borderId="3" xfId="0" applyNumberFormat="1" applyFont="1" applyFill="1" applyBorder="1" applyAlignment="1" applyProtection="1">
      <alignment horizontal="center" vertical="center" wrapText="1"/>
    </xf>
    <xf numFmtId="0" fontId="0" fillId="2" borderId="4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2" fillId="0" borderId="0" xfId="0" applyNumberFormat="1" applyFont="1" applyFill="1" applyAlignment="1" applyProtection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12" fillId="0" borderId="3" xfId="0" applyNumberFormat="1" applyFont="1" applyFill="1" applyBorder="1" applyAlignment="1" applyProtection="1">
      <alignment horizontal="center" vertical="center" wrapText="1"/>
    </xf>
    <xf numFmtId="0" fontId="12" fillId="0" borderId="3" xfId="0" applyNumberFormat="1" applyFont="1" applyFill="1" applyBorder="1" applyAlignment="1" applyProtection="1">
      <alignment horizontal="center"/>
    </xf>
    <xf numFmtId="0" fontId="11" fillId="0" borderId="0" xfId="0" applyNumberFormat="1" applyFont="1" applyFill="1" applyAlignment="1" applyProtection="1">
      <alignment horizontal="center" vertical="center" wrapText="1"/>
    </xf>
    <xf numFmtId="0" fontId="5" fillId="0" borderId="3" xfId="0" applyFont="1" applyBorder="1" applyAlignment="1">
      <alignment horizontal="right"/>
    </xf>
    <xf numFmtId="0" fontId="2" fillId="0" borderId="1" xfId="0" applyNumberFormat="1" applyFont="1" applyFill="1" applyBorder="1" applyAlignment="1" applyProtection="1">
      <alignment vertical="top" wrapText="1"/>
    </xf>
    <xf numFmtId="165" fontId="8" fillId="0" borderId="0" xfId="0" applyNumberFormat="1" applyFont="1" applyFill="1" applyBorder="1" applyAlignment="1" applyProtection="1">
      <alignment vertical="top"/>
    </xf>
    <xf numFmtId="0" fontId="0" fillId="0" borderId="5" xfId="0" applyNumberFormat="1" applyFont="1" applyFill="1" applyBorder="1" applyAlignment="1" applyProtection="1">
      <alignment horizontal="center" vertical="top"/>
    </xf>
    <xf numFmtId="0" fontId="0" fillId="0" borderId="5" xfId="0" applyNumberFormat="1" applyFont="1" applyFill="1" applyBorder="1" applyAlignment="1" applyProtection="1">
      <alignment vertical="top" wrapText="1"/>
    </xf>
    <xf numFmtId="165" fontId="8" fillId="0" borderId="5" xfId="0" applyNumberFormat="1" applyFont="1" applyFill="1" applyBorder="1" applyAlignment="1" applyProtection="1">
      <alignment vertical="top"/>
    </xf>
    <xf numFmtId="166" fontId="3" fillId="0" borderId="5" xfId="2" applyNumberFormat="1" applyFont="1" applyFill="1" applyBorder="1" applyAlignment="1" applyProtection="1">
      <alignment vertical="top"/>
    </xf>
    <xf numFmtId="166" fontId="1" fillId="0" borderId="6" xfId="2" applyNumberFormat="1" applyFont="1" applyFill="1" applyBorder="1" applyAlignment="1" applyProtection="1">
      <alignment vertical="top"/>
    </xf>
    <xf numFmtId="166" fontId="3" fillId="0" borderId="3" xfId="2" applyNumberFormat="1" applyFont="1" applyFill="1" applyBorder="1" applyAlignment="1" applyProtection="1">
      <alignment vertical="top"/>
    </xf>
    <xf numFmtId="166" fontId="1" fillId="0" borderId="3" xfId="2" applyNumberFormat="1" applyFont="1" applyFill="1" applyBorder="1" applyAlignment="1" applyProtection="1">
      <alignment vertical="top"/>
    </xf>
    <xf numFmtId="165" fontId="6" fillId="0" borderId="5" xfId="0" applyNumberFormat="1" applyFont="1" applyFill="1" applyBorder="1" applyAlignment="1" applyProtection="1">
      <alignment vertical="top"/>
    </xf>
    <xf numFmtId="166" fontId="1" fillId="0" borderId="5" xfId="2" applyNumberFormat="1" applyFont="1" applyFill="1" applyBorder="1" applyAlignment="1" applyProtection="1">
      <alignment vertical="top"/>
    </xf>
    <xf numFmtId="166" fontId="3" fillId="0" borderId="0" xfId="2" applyNumberFormat="1" applyFont="1" applyFill="1" applyBorder="1" applyAlignment="1" applyProtection="1">
      <alignment vertical="top"/>
    </xf>
    <xf numFmtId="166" fontId="2" fillId="0" borderId="0" xfId="2" applyNumberFormat="1" applyFont="1" applyFill="1" applyBorder="1" applyAlignment="1" applyProtection="1">
      <alignment vertical="top"/>
    </xf>
    <xf numFmtId="166" fontId="2" fillId="0" borderId="5" xfId="2" applyNumberFormat="1" applyFont="1" applyFill="1" applyBorder="1" applyAlignment="1" applyProtection="1">
      <alignment vertical="top"/>
    </xf>
    <xf numFmtId="0" fontId="3" fillId="0" borderId="1" xfId="0" applyNumberFormat="1" applyFont="1" applyFill="1" applyBorder="1" applyAlignment="1" applyProtection="1">
      <alignment vertical="top" wrapText="1"/>
    </xf>
    <xf numFmtId="0" fontId="9" fillId="0" borderId="5" xfId="0" applyNumberFormat="1" applyFont="1" applyFill="1" applyBorder="1" applyAlignment="1" applyProtection="1">
      <alignment horizontal="center" vertical="top"/>
    </xf>
    <xf numFmtId="0" fontId="7" fillId="0" borderId="5" xfId="0" applyNumberFormat="1" applyFont="1" applyFill="1" applyBorder="1" applyAlignment="1" applyProtection="1">
      <alignment horizontal="center" vertical="top"/>
    </xf>
    <xf numFmtId="0" fontId="3" fillId="0" borderId="5" xfId="0" applyNumberFormat="1" applyFont="1" applyFill="1" applyBorder="1" applyAlignment="1" applyProtection="1">
      <alignment vertical="top" wrapText="1"/>
    </xf>
    <xf numFmtId="165" fontId="9" fillId="0" borderId="5" xfId="0" applyNumberFormat="1" applyFont="1" applyFill="1" applyBorder="1" applyAlignment="1" applyProtection="1">
      <alignment vertical="top"/>
    </xf>
    <xf numFmtId="0" fontId="7" fillId="0" borderId="5" xfId="0" applyNumberFormat="1" applyFont="1" applyFill="1" applyBorder="1" applyAlignment="1" applyProtection="1">
      <alignment vertical="top" wrapText="1"/>
    </xf>
    <xf numFmtId="165" fontId="7" fillId="0" borderId="5" xfId="0" applyNumberFormat="1" applyFont="1" applyFill="1" applyBorder="1" applyAlignment="1" applyProtection="1">
      <alignment vertical="top"/>
    </xf>
    <xf numFmtId="0" fontId="0" fillId="0" borderId="0" xfId="0" applyNumberFormat="1" applyFont="1" applyFill="1" applyBorder="1" applyAlignment="1" applyProtection="1">
      <alignment horizontal="center" vertical="top"/>
    </xf>
    <xf numFmtId="0" fontId="0" fillId="0" borderId="0" xfId="0" applyNumberFormat="1" applyFont="1" applyFill="1" applyBorder="1" applyAlignment="1" applyProtection="1">
      <alignment vertical="top" wrapText="1"/>
    </xf>
    <xf numFmtId="0" fontId="1" fillId="0" borderId="5" xfId="0" applyNumberFormat="1" applyFont="1" applyFill="1" applyBorder="1" applyAlignment="1" applyProtection="1">
      <alignment vertical="top" wrapText="1"/>
    </xf>
    <xf numFmtId="166" fontId="1" fillId="2" borderId="5" xfId="2" applyNumberFormat="1" applyFont="1" applyFill="1" applyBorder="1" applyAlignment="1" applyProtection="1">
      <alignment vertical="top"/>
    </xf>
    <xf numFmtId="0" fontId="0" fillId="2" borderId="1" xfId="0" applyNumberFormat="1" applyFont="1" applyFill="1" applyBorder="1" applyAlignment="1" applyProtection="1">
      <alignment horizontal="center" vertical="top"/>
    </xf>
    <xf numFmtId="0" fontId="1" fillId="2" borderId="1" xfId="0" applyNumberFormat="1" applyFont="1" applyFill="1" applyBorder="1" applyAlignment="1" applyProtection="1">
      <alignment vertical="top" wrapText="1"/>
    </xf>
    <xf numFmtId="165" fontId="8" fillId="2" borderId="1" xfId="0" applyNumberFormat="1" applyFont="1" applyFill="1" applyBorder="1" applyAlignment="1" applyProtection="1">
      <alignment vertical="top"/>
    </xf>
    <xf numFmtId="0" fontId="0" fillId="2" borderId="0" xfId="0" applyNumberFormat="1" applyFont="1" applyFill="1" applyAlignment="1" applyProtection="1">
      <alignment vertical="top" wrapText="1"/>
    </xf>
    <xf numFmtId="0" fontId="0" fillId="2" borderId="0" xfId="0" applyFill="1"/>
    <xf numFmtId="0" fontId="13" fillId="0" borderId="0" xfId="0" applyNumberFormat="1" applyFont="1" applyFill="1" applyAlignment="1" applyProtection="1">
      <alignment horizontal="center" vertical="center" wrapText="1"/>
    </xf>
    <xf numFmtId="0" fontId="15" fillId="2" borderId="7" xfId="0" applyNumberFormat="1" applyFont="1" applyFill="1" applyBorder="1" applyAlignment="1" applyProtection="1">
      <alignment horizontal="center" vertical="center" wrapText="1"/>
    </xf>
    <xf numFmtId="0" fontId="15" fillId="2" borderId="8" xfId="0" applyNumberFormat="1" applyFont="1" applyFill="1" applyBorder="1" applyAlignment="1" applyProtection="1">
      <alignment horizontal="center" vertical="center" wrapText="1"/>
    </xf>
    <xf numFmtId="0" fontId="11" fillId="2" borderId="9" xfId="0" applyNumberFormat="1" applyFont="1" applyFill="1" applyBorder="1" applyAlignment="1" applyProtection="1">
      <alignment horizontal="center" vertical="center" wrapText="1"/>
    </xf>
    <xf numFmtId="0" fontId="0" fillId="2" borderId="3" xfId="0" applyNumberFormat="1" applyFont="1" applyFill="1" applyBorder="1" applyAlignment="1" applyProtection="1">
      <alignment horizontal="center" vertical="center" wrapText="1"/>
    </xf>
    <xf numFmtId="0" fontId="0" fillId="2" borderId="5" xfId="0" applyNumberFormat="1" applyFont="1" applyFill="1" applyBorder="1" applyAlignment="1" applyProtection="1">
      <alignment horizontal="center" vertical="center" wrapText="1"/>
    </xf>
    <xf numFmtId="0" fontId="1" fillId="2" borderId="4" xfId="0" applyNumberFormat="1" applyFont="1" applyFill="1" applyBorder="1" applyAlignment="1" applyProtection="1">
      <alignment horizontal="center" vertical="center" wrapText="1"/>
    </xf>
    <xf numFmtId="0" fontId="0" fillId="2" borderId="2" xfId="0" applyNumberFormat="1" applyFont="1" applyFill="1" applyBorder="1" applyAlignment="1" applyProtection="1">
      <alignment horizontal="center" vertical="center" wrapText="1"/>
    </xf>
    <xf numFmtId="0" fontId="15" fillId="2" borderId="10" xfId="0" applyNumberFormat="1" applyFont="1" applyFill="1" applyBorder="1" applyAlignment="1" applyProtection="1">
      <alignment horizontal="center" vertical="center" wrapText="1"/>
    </xf>
    <xf numFmtId="0" fontId="11" fillId="2" borderId="7" xfId="0" applyNumberFormat="1" applyFont="1" applyFill="1" applyBorder="1" applyAlignment="1" applyProtection="1">
      <alignment horizontal="center" vertical="center" wrapText="1"/>
    </xf>
    <xf numFmtId="0" fontId="15" fillId="2" borderId="11" xfId="0" applyNumberFormat="1" applyFont="1" applyFill="1" applyBorder="1" applyAlignment="1" applyProtection="1">
      <alignment horizontal="center" vertical="center" wrapText="1"/>
    </xf>
    <xf numFmtId="0" fontId="10" fillId="2" borderId="7" xfId="0" applyNumberFormat="1" applyFont="1" applyFill="1" applyBorder="1" applyAlignment="1" applyProtection="1">
      <alignment horizontal="center" vertical="center" wrapText="1"/>
    </xf>
    <xf numFmtId="0" fontId="12" fillId="0" borderId="0" xfId="0" applyNumberFormat="1" applyFont="1" applyFill="1" applyBorder="1" applyAlignment="1" applyProtection="1">
      <alignment horizontal="center" vertical="center" wrapText="1"/>
    </xf>
    <xf numFmtId="0" fontId="0" fillId="2" borderId="7" xfId="0" applyNumberFormat="1" applyFont="1" applyFill="1" applyBorder="1" applyAlignment="1" applyProtection="1">
      <alignment horizontal="center" vertical="center" wrapText="1"/>
    </xf>
  </cellXfs>
  <cellStyles count="8">
    <cellStyle name="Normal_Доходи" xfId="1"/>
    <cellStyle name="Звичайний" xfId="0" builtinId="0"/>
    <cellStyle name="Звичайний 2" xfId="2"/>
    <cellStyle name="Звичайний 2 3" xfId="3"/>
    <cellStyle name="Звичайний 3" xfId="4"/>
    <cellStyle name="Звичайний 4" xfId="5"/>
    <cellStyle name="Обычный 2" xfId="6"/>
    <cellStyle name="Фінансовий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0"/>
  <sheetViews>
    <sheetView showGridLines="0" showZeros="0" tabSelected="1" zoomScaleNormal="100" workbookViewId="0">
      <selection activeCell="A3" sqref="A3:N3"/>
    </sheetView>
  </sheetViews>
  <sheetFormatPr defaultColWidth="9.1640625" defaultRowHeight="12.75" x14ac:dyDescent="0.2"/>
  <cols>
    <col min="1" max="1" width="12.1640625" style="2" customWidth="1"/>
    <col min="2" max="2" width="12.83203125" style="2" customWidth="1"/>
    <col min="3" max="3" width="39.5" style="2" customWidth="1"/>
    <col min="4" max="4" width="16.83203125" style="2" customWidth="1"/>
    <col min="5" max="5" width="18.83203125" style="2" customWidth="1"/>
    <col min="6" max="6" width="15.1640625" style="2" bestFit="1" customWidth="1"/>
    <col min="7" max="7" width="14.1640625" style="2" customWidth="1"/>
    <col min="8" max="8" width="14.6640625" style="2" customWidth="1"/>
    <col min="9" max="9" width="15.6640625" style="2" customWidth="1"/>
    <col min="10" max="10" width="14.83203125" style="2" customWidth="1"/>
    <col min="11" max="11" width="13" style="2" customWidth="1"/>
    <col min="12" max="13" width="14.6640625" style="2" customWidth="1"/>
    <col min="14" max="14" width="17.1640625" style="2" customWidth="1"/>
    <col min="15" max="15" width="4" customWidth="1"/>
    <col min="16" max="16" width="15.33203125" hidden="1" customWidth="1"/>
    <col min="17" max="17" width="13.5" hidden="1" customWidth="1"/>
    <col min="18" max="18" width="15.83203125" hidden="1" customWidth="1"/>
    <col min="19" max="19" width="15.1640625" hidden="1" customWidth="1"/>
  </cols>
  <sheetData>
    <row r="1" spans="1:19" x14ac:dyDescent="0.2">
      <c r="A1" s="1"/>
      <c r="M1" s="1" t="s">
        <v>124</v>
      </c>
    </row>
    <row r="2" spans="1:19" ht="57" customHeight="1" x14ac:dyDescent="0.2">
      <c r="A2" s="1"/>
      <c r="D2" s="24"/>
      <c r="E2" s="24"/>
      <c r="F2" s="24"/>
      <c r="G2" s="24"/>
      <c r="H2" s="24"/>
      <c r="I2" s="24"/>
      <c r="J2" s="24"/>
      <c r="K2" s="56" t="s">
        <v>108</v>
      </c>
      <c r="L2" s="56"/>
      <c r="M2" s="56"/>
      <c r="N2" s="56"/>
    </row>
    <row r="3" spans="1:19" ht="38.25" customHeight="1" x14ac:dyDescent="0.2">
      <c r="A3" s="68" t="s">
        <v>125</v>
      </c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</row>
    <row r="4" spans="1:19" ht="21.6" customHeight="1" x14ac:dyDescent="0.3">
      <c r="A4" s="23"/>
      <c r="B4" s="21"/>
      <c r="C4" s="21"/>
      <c r="D4" s="21"/>
      <c r="E4" s="20"/>
      <c r="F4" s="22"/>
      <c r="G4" s="21"/>
      <c r="H4" s="20"/>
      <c r="I4" s="19"/>
      <c r="J4" s="18"/>
      <c r="K4" s="18"/>
      <c r="L4" s="18"/>
      <c r="M4" s="18"/>
      <c r="N4" s="25" t="s">
        <v>3</v>
      </c>
    </row>
    <row r="5" spans="1:19" ht="21" customHeight="1" x14ac:dyDescent="0.2">
      <c r="A5" s="59" t="s">
        <v>107</v>
      </c>
      <c r="B5" s="65" t="s">
        <v>106</v>
      </c>
      <c r="C5" s="69" t="s">
        <v>105</v>
      </c>
      <c r="D5" s="64" t="s">
        <v>1</v>
      </c>
      <c r="E5" s="58"/>
      <c r="F5" s="57"/>
      <c r="G5" s="57"/>
      <c r="H5" s="66"/>
      <c r="I5" s="57" t="s">
        <v>0</v>
      </c>
      <c r="J5" s="58"/>
      <c r="K5" s="57"/>
      <c r="L5" s="57"/>
      <c r="M5" s="58"/>
      <c r="N5" s="64" t="s">
        <v>110</v>
      </c>
    </row>
    <row r="6" spans="1:19" x14ac:dyDescent="0.2">
      <c r="A6" s="59"/>
      <c r="B6" s="65"/>
      <c r="C6" s="69"/>
      <c r="D6" s="60" t="s">
        <v>2</v>
      </c>
      <c r="E6" s="67" t="s">
        <v>104</v>
      </c>
      <c r="F6" s="62" t="s">
        <v>109</v>
      </c>
      <c r="G6" s="63"/>
      <c r="H6" s="67" t="s">
        <v>103</v>
      </c>
      <c r="I6" s="60" t="s">
        <v>2</v>
      </c>
      <c r="J6" s="67" t="s">
        <v>104</v>
      </c>
      <c r="K6" s="62" t="s">
        <v>109</v>
      </c>
      <c r="L6" s="63"/>
      <c r="M6" s="67" t="s">
        <v>103</v>
      </c>
      <c r="N6" s="64"/>
    </row>
    <row r="7" spans="1:19" ht="74.25" customHeight="1" x14ac:dyDescent="0.2">
      <c r="A7" s="59"/>
      <c r="B7" s="65"/>
      <c r="C7" s="69"/>
      <c r="D7" s="61"/>
      <c r="E7" s="67"/>
      <c r="F7" s="17" t="s">
        <v>102</v>
      </c>
      <c r="G7" s="16" t="s">
        <v>101</v>
      </c>
      <c r="H7" s="67"/>
      <c r="I7" s="60"/>
      <c r="J7" s="67"/>
      <c r="K7" s="16" t="s">
        <v>102</v>
      </c>
      <c r="L7" s="15" t="s">
        <v>101</v>
      </c>
      <c r="M7" s="67"/>
      <c r="N7" s="64"/>
    </row>
    <row r="8" spans="1:19" ht="30.75" customHeight="1" x14ac:dyDescent="0.2">
      <c r="A8" s="11" t="s">
        <v>100</v>
      </c>
      <c r="B8" s="9"/>
      <c r="C8" s="40" t="s">
        <v>114</v>
      </c>
      <c r="D8" s="33">
        <f>D9+D23+D25</f>
        <v>5397719.2000000002</v>
      </c>
      <c r="E8" s="33">
        <f t="shared" ref="E8:N8" si="0">E9+E23+E25</f>
        <v>949528.39999999991</v>
      </c>
      <c r="F8" s="33">
        <f t="shared" si="0"/>
        <v>331210</v>
      </c>
      <c r="G8" s="33">
        <f t="shared" si="0"/>
        <v>8293.5</v>
      </c>
      <c r="H8" s="33">
        <f t="shared" si="0"/>
        <v>4448190.8</v>
      </c>
      <c r="I8" s="33">
        <f t="shared" si="0"/>
        <v>1063280.8</v>
      </c>
      <c r="J8" s="33">
        <f t="shared" si="0"/>
        <v>320833.19999999995</v>
      </c>
      <c r="K8" s="33">
        <f t="shared" si="0"/>
        <v>0</v>
      </c>
      <c r="L8" s="33">
        <f t="shared" si="0"/>
        <v>0</v>
      </c>
      <c r="M8" s="33">
        <f t="shared" si="0"/>
        <v>742447.6</v>
      </c>
      <c r="N8" s="33">
        <f t="shared" si="0"/>
        <v>6461000</v>
      </c>
    </row>
    <row r="9" spans="1:19" ht="34.5" customHeight="1" x14ac:dyDescent="0.2">
      <c r="A9" s="9" t="s">
        <v>99</v>
      </c>
      <c r="B9" s="9"/>
      <c r="C9" s="26" t="s">
        <v>115</v>
      </c>
      <c r="D9" s="37">
        <f>SUM(D10:D21)</f>
        <v>4733489.7</v>
      </c>
      <c r="E9" s="37">
        <f t="shared" ref="E9:N9" si="1">SUM(E10:E21)</f>
        <v>475378.89999999997</v>
      </c>
      <c r="F9" s="37">
        <f t="shared" si="1"/>
        <v>136639.70000000001</v>
      </c>
      <c r="G9" s="37">
        <f t="shared" si="1"/>
        <v>4034.4</v>
      </c>
      <c r="H9" s="37">
        <f t="shared" si="1"/>
        <v>4258110.8</v>
      </c>
      <c r="I9" s="37">
        <f t="shared" si="1"/>
        <v>1063280.8</v>
      </c>
      <c r="J9" s="37">
        <f t="shared" si="1"/>
        <v>320833.19999999995</v>
      </c>
      <c r="K9" s="37">
        <f t="shared" si="1"/>
        <v>0</v>
      </c>
      <c r="L9" s="37">
        <f t="shared" si="1"/>
        <v>0</v>
      </c>
      <c r="M9" s="37">
        <f t="shared" si="1"/>
        <v>742447.6</v>
      </c>
      <c r="N9" s="37">
        <f t="shared" si="1"/>
        <v>5796770.5</v>
      </c>
    </row>
    <row r="10" spans="1:19" s="55" customFormat="1" ht="35.25" customHeight="1" x14ac:dyDescent="0.2">
      <c r="A10" s="51" t="s">
        <v>98</v>
      </c>
      <c r="B10" s="51" t="s">
        <v>49</v>
      </c>
      <c r="C10" s="52" t="s">
        <v>116</v>
      </c>
      <c r="D10" s="50">
        <v>175517.8</v>
      </c>
      <c r="E10" s="50">
        <v>175517.8</v>
      </c>
      <c r="F10" s="50">
        <v>136639.70000000001</v>
      </c>
      <c r="G10" s="50">
        <v>4034.4</v>
      </c>
      <c r="H10" s="50">
        <v>0</v>
      </c>
      <c r="I10" s="50">
        <v>8748.7000000000007</v>
      </c>
      <c r="J10" s="50">
        <v>5363.6</v>
      </c>
      <c r="K10" s="50">
        <v>0</v>
      </c>
      <c r="L10" s="50">
        <v>0</v>
      </c>
      <c r="M10" s="50">
        <v>3385.1</v>
      </c>
      <c r="N10" s="53">
        <f t="shared" ref="N10:N28" si="2">I10+D10</f>
        <v>184266.5</v>
      </c>
      <c r="O10" s="54"/>
      <c r="P10" s="55" t="s">
        <v>97</v>
      </c>
      <c r="Q10" s="55" t="s">
        <v>4</v>
      </c>
      <c r="R10" s="55" t="s">
        <v>4</v>
      </c>
      <c r="S10" s="55" t="s">
        <v>4</v>
      </c>
    </row>
    <row r="11" spans="1:19" ht="39" customHeight="1" x14ac:dyDescent="0.2">
      <c r="A11" s="28">
        <v>2401040</v>
      </c>
      <c r="B11" s="28" t="s">
        <v>9</v>
      </c>
      <c r="C11" s="49" t="s">
        <v>117</v>
      </c>
      <c r="D11" s="30">
        <v>8396.1</v>
      </c>
      <c r="E11" s="30">
        <v>0</v>
      </c>
      <c r="F11" s="30">
        <v>0</v>
      </c>
      <c r="G11" s="30">
        <v>0</v>
      </c>
      <c r="H11" s="30">
        <v>8396.1</v>
      </c>
      <c r="I11" s="30"/>
      <c r="J11" s="30">
        <v>0</v>
      </c>
      <c r="K11" s="30">
        <v>0</v>
      </c>
      <c r="L11" s="30">
        <v>0</v>
      </c>
      <c r="M11" s="30"/>
      <c r="N11" s="30">
        <f t="shared" si="2"/>
        <v>8396.1</v>
      </c>
      <c r="O11" s="3"/>
      <c r="P11" t="s">
        <v>96</v>
      </c>
      <c r="Q11" t="s">
        <v>4</v>
      </c>
      <c r="R11" t="s">
        <v>4</v>
      </c>
      <c r="S11" t="s">
        <v>4</v>
      </c>
    </row>
    <row r="12" spans="1:19" ht="31.5" customHeight="1" x14ac:dyDescent="0.2">
      <c r="A12" s="6" t="s">
        <v>95</v>
      </c>
      <c r="B12" s="6" t="s">
        <v>70</v>
      </c>
      <c r="C12" s="5" t="s">
        <v>94</v>
      </c>
      <c r="D12" s="32">
        <v>659705.1</v>
      </c>
      <c r="E12" s="32">
        <v>0</v>
      </c>
      <c r="F12" s="32">
        <v>0</v>
      </c>
      <c r="G12" s="32">
        <v>0</v>
      </c>
      <c r="H12" s="32">
        <v>659705.1</v>
      </c>
      <c r="I12" s="32">
        <v>0</v>
      </c>
      <c r="J12" s="32">
        <v>0</v>
      </c>
      <c r="K12" s="32">
        <v>0</v>
      </c>
      <c r="L12" s="32">
        <v>0</v>
      </c>
      <c r="M12" s="32">
        <v>0</v>
      </c>
      <c r="N12" s="4">
        <f t="shared" si="2"/>
        <v>659705.1</v>
      </c>
      <c r="O12" s="3"/>
      <c r="P12" t="s">
        <v>94</v>
      </c>
      <c r="Q12" t="s">
        <v>4</v>
      </c>
      <c r="R12" t="s">
        <v>4</v>
      </c>
      <c r="S12" t="s">
        <v>4</v>
      </c>
    </row>
    <row r="13" spans="1:19" ht="30" customHeight="1" x14ac:dyDescent="0.2">
      <c r="A13" s="6" t="s">
        <v>92</v>
      </c>
      <c r="B13" s="6" t="s">
        <v>91</v>
      </c>
      <c r="C13" s="5" t="s">
        <v>90</v>
      </c>
      <c r="D13" s="4">
        <v>290000</v>
      </c>
      <c r="E13" s="4">
        <v>290000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f t="shared" si="2"/>
        <v>290000</v>
      </c>
      <c r="O13" s="3"/>
      <c r="P13" t="s">
        <v>90</v>
      </c>
      <c r="Q13" t="s">
        <v>4</v>
      </c>
      <c r="R13" t="s">
        <v>4</v>
      </c>
      <c r="S13" t="s">
        <v>4</v>
      </c>
    </row>
    <row r="14" spans="1:19" ht="29.25" customHeight="1" x14ac:dyDescent="0.2">
      <c r="A14" s="6" t="s">
        <v>89</v>
      </c>
      <c r="B14" s="6" t="s">
        <v>13</v>
      </c>
      <c r="C14" s="5" t="s">
        <v>88</v>
      </c>
      <c r="D14" s="30">
        <v>27263.5</v>
      </c>
      <c r="E14" s="30">
        <v>0</v>
      </c>
      <c r="F14" s="30">
        <v>0</v>
      </c>
      <c r="G14" s="30">
        <v>0</v>
      </c>
      <c r="H14" s="30">
        <v>27263.5</v>
      </c>
      <c r="I14" s="30">
        <v>0</v>
      </c>
      <c r="J14" s="30">
        <v>0</v>
      </c>
      <c r="K14" s="30">
        <v>0</v>
      </c>
      <c r="L14" s="30">
        <v>0</v>
      </c>
      <c r="M14" s="30">
        <v>0</v>
      </c>
      <c r="N14" s="4">
        <f t="shared" si="2"/>
        <v>27263.5</v>
      </c>
      <c r="O14" s="3"/>
      <c r="P14" t="s">
        <v>88</v>
      </c>
      <c r="Q14" t="s">
        <v>4</v>
      </c>
      <c r="R14" t="s">
        <v>4</v>
      </c>
      <c r="S14" t="s">
        <v>4</v>
      </c>
    </row>
    <row r="15" spans="1:19" ht="99.75" customHeight="1" x14ac:dyDescent="0.2">
      <c r="A15" s="28" t="s">
        <v>86</v>
      </c>
      <c r="B15" s="28" t="s">
        <v>13</v>
      </c>
      <c r="C15" s="29" t="s">
        <v>85</v>
      </c>
      <c r="D15" s="36">
        <v>0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0">
        <f t="shared" si="2"/>
        <v>0</v>
      </c>
      <c r="O15" s="3"/>
      <c r="P15" t="s">
        <v>85</v>
      </c>
      <c r="Q15" t="s">
        <v>4</v>
      </c>
      <c r="R15" t="s">
        <v>4</v>
      </c>
      <c r="S15" t="s">
        <v>4</v>
      </c>
    </row>
    <row r="16" spans="1:19" ht="47.25" customHeight="1" x14ac:dyDescent="0.2">
      <c r="A16" s="47" t="s">
        <v>83</v>
      </c>
      <c r="B16" s="47" t="s">
        <v>54</v>
      </c>
      <c r="C16" s="48" t="s">
        <v>82</v>
      </c>
      <c r="D16" s="32">
        <v>0</v>
      </c>
      <c r="E16" s="32">
        <v>0</v>
      </c>
      <c r="F16" s="32">
        <v>0</v>
      </c>
      <c r="G16" s="32">
        <v>0</v>
      </c>
      <c r="H16" s="32">
        <v>0</v>
      </c>
      <c r="I16" s="32">
        <v>0</v>
      </c>
      <c r="J16" s="32">
        <v>0</v>
      </c>
      <c r="K16" s="32">
        <v>0</v>
      </c>
      <c r="L16" s="32">
        <v>0</v>
      </c>
      <c r="M16" s="32">
        <v>0</v>
      </c>
      <c r="N16" s="27">
        <f t="shared" si="2"/>
        <v>0</v>
      </c>
      <c r="O16" s="3"/>
      <c r="P16" t="s">
        <v>82</v>
      </c>
      <c r="Q16" t="s">
        <v>4</v>
      </c>
      <c r="R16" t="s">
        <v>4</v>
      </c>
      <c r="S16" t="s">
        <v>4</v>
      </c>
    </row>
    <row r="17" spans="1:19" ht="33.6" customHeight="1" x14ac:dyDescent="0.2">
      <c r="A17" s="6" t="s">
        <v>81</v>
      </c>
      <c r="B17" s="6" t="s">
        <v>67</v>
      </c>
      <c r="C17" s="5" t="s">
        <v>80</v>
      </c>
      <c r="D17" s="4">
        <v>6661.1</v>
      </c>
      <c r="E17" s="4">
        <v>6661.1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f t="shared" si="2"/>
        <v>6661.1</v>
      </c>
      <c r="O17" s="3"/>
      <c r="P17" s="14" t="s">
        <v>80</v>
      </c>
      <c r="Q17" t="s">
        <v>4</v>
      </c>
      <c r="R17" t="s">
        <v>4</v>
      </c>
      <c r="S17" t="s">
        <v>4</v>
      </c>
    </row>
    <row r="18" spans="1:19" ht="59.25" customHeight="1" x14ac:dyDescent="0.2">
      <c r="A18" s="6" t="s">
        <v>79</v>
      </c>
      <c r="B18" s="6" t="s">
        <v>12</v>
      </c>
      <c r="C18" s="5" t="s">
        <v>78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289748.59999999998</v>
      </c>
      <c r="J18" s="4">
        <v>289748.59999999998</v>
      </c>
      <c r="K18" s="4">
        <v>0</v>
      </c>
      <c r="L18" s="4">
        <v>0</v>
      </c>
      <c r="M18" s="4">
        <v>0</v>
      </c>
      <c r="N18" s="4">
        <f t="shared" si="2"/>
        <v>289748.59999999998</v>
      </c>
      <c r="O18" s="3"/>
      <c r="P18" t="s">
        <v>78</v>
      </c>
      <c r="Q18" t="s">
        <v>4</v>
      </c>
      <c r="R18" t="s">
        <v>4</v>
      </c>
      <c r="S18" t="s">
        <v>4</v>
      </c>
    </row>
    <row r="19" spans="1:19" ht="32.25" customHeight="1" x14ac:dyDescent="0.2">
      <c r="A19" s="6" t="s">
        <v>77</v>
      </c>
      <c r="B19" s="6" t="s">
        <v>67</v>
      </c>
      <c r="C19" s="5" t="s">
        <v>76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739062.5</v>
      </c>
      <c r="J19" s="4">
        <v>0</v>
      </c>
      <c r="K19" s="4">
        <v>0</v>
      </c>
      <c r="L19" s="4">
        <v>0</v>
      </c>
      <c r="M19" s="4">
        <v>739062.5</v>
      </c>
      <c r="N19" s="4">
        <f t="shared" si="2"/>
        <v>739062.5</v>
      </c>
      <c r="O19" s="3"/>
      <c r="P19" t="s">
        <v>76</v>
      </c>
      <c r="Q19" t="s">
        <v>4</v>
      </c>
      <c r="R19" t="s">
        <v>4</v>
      </c>
      <c r="S19" t="s">
        <v>4</v>
      </c>
    </row>
    <row r="20" spans="1:19" ht="17.25" customHeight="1" x14ac:dyDescent="0.2">
      <c r="A20" s="6" t="s">
        <v>71</v>
      </c>
      <c r="B20" s="6" t="s">
        <v>70</v>
      </c>
      <c r="C20" s="5" t="s">
        <v>69</v>
      </c>
      <c r="D20" s="36">
        <v>3562746.1</v>
      </c>
      <c r="E20" s="36">
        <v>0</v>
      </c>
      <c r="F20" s="36">
        <v>0</v>
      </c>
      <c r="G20" s="36">
        <v>0</v>
      </c>
      <c r="H20" s="36">
        <v>3562746.1</v>
      </c>
      <c r="I20" s="36">
        <v>0</v>
      </c>
      <c r="J20" s="36">
        <v>0</v>
      </c>
      <c r="K20" s="36">
        <v>0</v>
      </c>
      <c r="L20" s="36">
        <v>0</v>
      </c>
      <c r="M20" s="36">
        <v>0</v>
      </c>
      <c r="N20" s="4">
        <f t="shared" si="2"/>
        <v>3562746.1</v>
      </c>
      <c r="O20" s="3"/>
      <c r="P20" t="s">
        <v>69</v>
      </c>
      <c r="Q20" t="s">
        <v>4</v>
      </c>
      <c r="R20" t="s">
        <v>4</v>
      </c>
      <c r="S20" t="s">
        <v>4</v>
      </c>
    </row>
    <row r="21" spans="1:19" ht="36.75" customHeight="1" x14ac:dyDescent="0.2">
      <c r="A21" s="6" t="s">
        <v>68</v>
      </c>
      <c r="B21" s="6" t="s">
        <v>67</v>
      </c>
      <c r="C21" s="5" t="s">
        <v>66</v>
      </c>
      <c r="D21" s="4">
        <v>3200</v>
      </c>
      <c r="E21" s="4">
        <v>3200</v>
      </c>
      <c r="F21" s="4">
        <v>0</v>
      </c>
      <c r="G21" s="4">
        <v>0</v>
      </c>
      <c r="H21" s="4">
        <v>0</v>
      </c>
      <c r="I21" s="4">
        <v>25721</v>
      </c>
      <c r="J21" s="4">
        <v>25721</v>
      </c>
      <c r="K21" s="4">
        <v>0</v>
      </c>
      <c r="L21" s="4">
        <v>0</v>
      </c>
      <c r="M21" s="4">
        <v>0</v>
      </c>
      <c r="N21" s="4">
        <f t="shared" si="2"/>
        <v>28921</v>
      </c>
      <c r="O21" s="3"/>
      <c r="P21" t="s">
        <v>66</v>
      </c>
      <c r="Q21" t="s">
        <v>4</v>
      </c>
      <c r="R21" t="s">
        <v>4</v>
      </c>
      <c r="S21" t="s">
        <v>4</v>
      </c>
    </row>
    <row r="22" spans="1:19" ht="27.75" customHeight="1" x14ac:dyDescent="0.2">
      <c r="A22" s="6"/>
      <c r="B22" s="9"/>
      <c r="C22" s="13" t="s">
        <v>65</v>
      </c>
      <c r="D22" s="35">
        <v>3200</v>
      </c>
      <c r="E22" s="35">
        <v>3200</v>
      </c>
      <c r="F22" s="35">
        <v>0</v>
      </c>
      <c r="G22" s="35">
        <v>0</v>
      </c>
      <c r="H22" s="35">
        <v>0</v>
      </c>
      <c r="I22" s="35">
        <v>0</v>
      </c>
      <c r="J22" s="35">
        <v>0</v>
      </c>
      <c r="K22" s="35">
        <v>0</v>
      </c>
      <c r="L22" s="35">
        <v>0</v>
      </c>
      <c r="M22" s="35">
        <v>0</v>
      </c>
      <c r="N22" s="12">
        <f t="shared" si="2"/>
        <v>3200</v>
      </c>
    </row>
    <row r="23" spans="1:19" ht="27" x14ac:dyDescent="0.2">
      <c r="A23" s="9" t="s">
        <v>59</v>
      </c>
      <c r="B23" s="9"/>
      <c r="C23" s="8" t="s">
        <v>58</v>
      </c>
      <c r="D23" s="38">
        <v>202204</v>
      </c>
      <c r="E23" s="38">
        <v>202204</v>
      </c>
      <c r="F23" s="38">
        <v>146020.20000000001</v>
      </c>
      <c r="G23" s="38">
        <v>3374.3</v>
      </c>
      <c r="H23" s="38">
        <v>0</v>
      </c>
      <c r="I23" s="38">
        <v>0</v>
      </c>
      <c r="J23" s="38">
        <v>0</v>
      </c>
      <c r="K23" s="38">
        <v>0</v>
      </c>
      <c r="L23" s="38">
        <v>0</v>
      </c>
      <c r="M23" s="38">
        <v>0</v>
      </c>
      <c r="N23" s="7">
        <f t="shared" si="2"/>
        <v>202204</v>
      </c>
    </row>
    <row r="24" spans="1:19" ht="29.25" customHeight="1" x14ac:dyDescent="0.2">
      <c r="A24" s="6" t="s">
        <v>57</v>
      </c>
      <c r="B24" s="6" t="s">
        <v>13</v>
      </c>
      <c r="C24" s="5" t="s">
        <v>56</v>
      </c>
      <c r="D24" s="36">
        <v>202204</v>
      </c>
      <c r="E24" s="36">
        <v>202204</v>
      </c>
      <c r="F24" s="36">
        <v>146020.20000000001</v>
      </c>
      <c r="G24" s="36">
        <v>3374.3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0</v>
      </c>
      <c r="N24" s="4">
        <f t="shared" si="2"/>
        <v>202204</v>
      </c>
      <c r="O24" s="3"/>
      <c r="P24" t="s">
        <v>56</v>
      </c>
      <c r="Q24" t="s">
        <v>4</v>
      </c>
      <c r="R24" t="s">
        <v>4</v>
      </c>
      <c r="S24" t="s">
        <v>4</v>
      </c>
    </row>
    <row r="25" spans="1:19" ht="43.5" customHeight="1" x14ac:dyDescent="0.2">
      <c r="A25" s="9" t="s">
        <v>47</v>
      </c>
      <c r="B25" s="9"/>
      <c r="C25" s="8" t="s">
        <v>46</v>
      </c>
      <c r="D25" s="39">
        <v>462025.5</v>
      </c>
      <c r="E25" s="39">
        <v>271945.5</v>
      </c>
      <c r="F25" s="39">
        <v>48550.1</v>
      </c>
      <c r="G25" s="39">
        <v>884.8</v>
      </c>
      <c r="H25" s="39">
        <v>190080</v>
      </c>
      <c r="I25" s="39">
        <v>0</v>
      </c>
      <c r="J25" s="39">
        <v>0</v>
      </c>
      <c r="K25" s="39">
        <v>0</v>
      </c>
      <c r="L25" s="39">
        <v>0</v>
      </c>
      <c r="M25" s="39">
        <v>0</v>
      </c>
      <c r="N25" s="7">
        <f t="shared" si="2"/>
        <v>462025.5</v>
      </c>
    </row>
    <row r="26" spans="1:19" ht="43.5" customHeight="1" x14ac:dyDescent="0.2">
      <c r="A26" s="6" t="s">
        <v>45</v>
      </c>
      <c r="B26" s="6" t="s">
        <v>13</v>
      </c>
      <c r="C26" s="5" t="s">
        <v>44</v>
      </c>
      <c r="D26" s="34">
        <v>62025.5</v>
      </c>
      <c r="E26" s="34">
        <v>62025.5</v>
      </c>
      <c r="F26" s="34">
        <v>48550.1</v>
      </c>
      <c r="G26" s="34">
        <v>884.8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4">
        <f t="shared" si="2"/>
        <v>62025.5</v>
      </c>
      <c r="O26" s="3"/>
      <c r="P26" t="s">
        <v>44</v>
      </c>
      <c r="Q26" t="s">
        <v>4</v>
      </c>
      <c r="R26" t="s">
        <v>4</v>
      </c>
      <c r="S26" t="s">
        <v>4</v>
      </c>
    </row>
    <row r="27" spans="1:19" ht="43.5" customHeight="1" x14ac:dyDescent="0.2">
      <c r="A27" s="6" t="s">
        <v>43</v>
      </c>
      <c r="B27" s="6" t="s">
        <v>11</v>
      </c>
      <c r="C27" s="5" t="s">
        <v>42</v>
      </c>
      <c r="D27" s="4">
        <v>400000</v>
      </c>
      <c r="E27" s="4">
        <v>209920</v>
      </c>
      <c r="F27" s="4">
        <v>0</v>
      </c>
      <c r="G27" s="4">
        <v>0</v>
      </c>
      <c r="H27" s="4">
        <v>190080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f t="shared" si="2"/>
        <v>400000</v>
      </c>
      <c r="O27" s="3"/>
      <c r="P27" t="s">
        <v>42</v>
      </c>
      <c r="Q27" t="s">
        <v>4</v>
      </c>
      <c r="R27" t="s">
        <v>4</v>
      </c>
      <c r="S27" t="s">
        <v>4</v>
      </c>
    </row>
    <row r="28" spans="1:19" ht="48.75" customHeight="1" x14ac:dyDescent="0.2">
      <c r="A28" s="11" t="s">
        <v>18</v>
      </c>
      <c r="B28" s="9"/>
      <c r="C28" s="40" t="s">
        <v>118</v>
      </c>
      <c r="D28" s="10">
        <v>137499.5</v>
      </c>
      <c r="E28" s="10">
        <v>13750</v>
      </c>
      <c r="F28" s="10">
        <v>0</v>
      </c>
      <c r="G28" s="10">
        <v>0</v>
      </c>
      <c r="H28" s="10">
        <v>123749.5</v>
      </c>
      <c r="I28" s="10">
        <v>0</v>
      </c>
      <c r="J28" s="10">
        <v>0</v>
      </c>
      <c r="K28" s="10">
        <v>0</v>
      </c>
      <c r="L28" s="10">
        <v>0</v>
      </c>
      <c r="M28" s="10">
        <v>0</v>
      </c>
      <c r="N28" s="10">
        <f t="shared" si="2"/>
        <v>137499.5</v>
      </c>
    </row>
    <row r="29" spans="1:19" ht="57.75" customHeight="1" x14ac:dyDescent="0.2">
      <c r="A29" s="9" t="s">
        <v>17</v>
      </c>
      <c r="B29" s="9"/>
      <c r="C29" s="26" t="s">
        <v>118</v>
      </c>
      <c r="D29" s="7">
        <v>137499.5</v>
      </c>
      <c r="E29" s="7">
        <v>13750</v>
      </c>
      <c r="F29" s="7">
        <v>0</v>
      </c>
      <c r="G29" s="7">
        <v>0</v>
      </c>
      <c r="H29" s="7">
        <v>123749.5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f>I29+D29</f>
        <v>137499.5</v>
      </c>
    </row>
    <row r="30" spans="1:19" ht="85.5" customHeight="1" x14ac:dyDescent="0.2">
      <c r="A30" s="6" t="s">
        <v>16</v>
      </c>
      <c r="B30" s="6" t="s">
        <v>5</v>
      </c>
      <c r="C30" s="5" t="s">
        <v>15</v>
      </c>
      <c r="D30" s="4">
        <v>137499.5</v>
      </c>
      <c r="E30" s="4">
        <v>13750</v>
      </c>
      <c r="F30" s="4">
        <v>0</v>
      </c>
      <c r="G30" s="4">
        <v>0</v>
      </c>
      <c r="H30" s="4">
        <v>123749.5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f>I30+D30</f>
        <v>137499.5</v>
      </c>
      <c r="O30" s="3"/>
      <c r="P30" t="s">
        <v>15</v>
      </c>
      <c r="Q30" t="s">
        <v>4</v>
      </c>
      <c r="R30" t="s">
        <v>4</v>
      </c>
      <c r="S30" t="s">
        <v>4</v>
      </c>
    </row>
    <row r="31" spans="1:19" ht="30.75" customHeight="1" x14ac:dyDescent="0.2">
      <c r="A31" s="41">
        <v>2700000</v>
      </c>
      <c r="B31" s="42"/>
      <c r="C31" s="43" t="s">
        <v>111</v>
      </c>
      <c r="D31" s="31">
        <f>D32+D42+D47+D50+D52+D60+D68</f>
        <v>5514985.1999999993</v>
      </c>
      <c r="E31" s="31">
        <f t="shared" ref="E31:M31" si="3">E32+E42+E47+E50+E52+E60+E68</f>
        <v>3762105.6999999997</v>
      </c>
      <c r="F31" s="31">
        <f t="shared" si="3"/>
        <v>2612445.1000000006</v>
      </c>
      <c r="G31" s="31">
        <f t="shared" si="3"/>
        <v>406751.10000000009</v>
      </c>
      <c r="H31" s="31">
        <f t="shared" si="3"/>
        <v>1752879.5</v>
      </c>
      <c r="I31" s="31">
        <f t="shared" si="3"/>
        <v>4192335.3000000003</v>
      </c>
      <c r="J31" s="31">
        <f t="shared" si="3"/>
        <v>2371442.5</v>
      </c>
      <c r="K31" s="31">
        <f t="shared" si="3"/>
        <v>279099.8</v>
      </c>
      <c r="L31" s="31">
        <f t="shared" si="3"/>
        <v>1594461</v>
      </c>
      <c r="M31" s="31">
        <f t="shared" si="3"/>
        <v>1820892.7999999998</v>
      </c>
      <c r="N31" s="44">
        <f>I31+D31</f>
        <v>9707320.5</v>
      </c>
    </row>
    <row r="32" spans="1:19" ht="40.5" x14ac:dyDescent="0.2">
      <c r="A32" s="9">
        <v>2701000</v>
      </c>
      <c r="B32" s="9"/>
      <c r="C32" s="26" t="s">
        <v>112</v>
      </c>
      <c r="D32" s="37">
        <f>D33+D34+D35+D36+D37+D38+D39+D40+D41</f>
        <v>551378.69999999995</v>
      </c>
      <c r="E32" s="37">
        <f t="shared" ref="E32:N32" si="4">E33+E34+E35+E36+E37+E38+E39+E40+E41</f>
        <v>500011.7</v>
      </c>
      <c r="F32" s="37">
        <f t="shared" si="4"/>
        <v>334192.20000000007</v>
      </c>
      <c r="G32" s="37">
        <f t="shared" si="4"/>
        <v>7678.5</v>
      </c>
      <c r="H32" s="37">
        <f t="shared" si="4"/>
        <v>51367</v>
      </c>
      <c r="I32" s="37">
        <f t="shared" si="4"/>
        <v>93515.7</v>
      </c>
      <c r="J32" s="37">
        <f t="shared" si="4"/>
        <v>53569.5</v>
      </c>
      <c r="K32" s="37">
        <f t="shared" si="4"/>
        <v>15602.2</v>
      </c>
      <c r="L32" s="37">
        <f t="shared" si="4"/>
        <v>4456.9000000000005</v>
      </c>
      <c r="M32" s="37">
        <f t="shared" si="4"/>
        <v>39946.199999999997</v>
      </c>
      <c r="N32" s="7">
        <f t="shared" si="4"/>
        <v>644894.39999999991</v>
      </c>
    </row>
    <row r="33" spans="1:19" ht="38.25" x14ac:dyDescent="0.2">
      <c r="A33" s="28">
        <v>2701010</v>
      </c>
      <c r="B33" s="28" t="s">
        <v>49</v>
      </c>
      <c r="C33" s="29" t="s">
        <v>113</v>
      </c>
      <c r="D33" s="50">
        <v>55370.9</v>
      </c>
      <c r="E33" s="50">
        <v>55370.9</v>
      </c>
      <c r="F33" s="50">
        <v>44658</v>
      </c>
      <c r="G33" s="50">
        <v>510.6</v>
      </c>
      <c r="H33" s="50">
        <v>0</v>
      </c>
      <c r="I33" s="36">
        <v>30540</v>
      </c>
      <c r="J33" s="36">
        <v>27200.2</v>
      </c>
      <c r="K33" s="36">
        <v>5400.2</v>
      </c>
      <c r="L33" s="36">
        <v>3728.3</v>
      </c>
      <c r="M33" s="36">
        <v>3339.8</v>
      </c>
      <c r="N33" s="30">
        <f t="shared" ref="N33:N70" si="5">I33+D33</f>
        <v>85910.9</v>
      </c>
      <c r="O33" s="3"/>
      <c r="P33" t="s">
        <v>97</v>
      </c>
      <c r="Q33" t="s">
        <v>4</v>
      </c>
      <c r="R33" t="s">
        <v>4</v>
      </c>
      <c r="S33" t="s">
        <v>4</v>
      </c>
    </row>
    <row r="34" spans="1:19" ht="39" customHeight="1" x14ac:dyDescent="0.2">
      <c r="A34" s="28">
        <v>2701040</v>
      </c>
      <c r="B34" s="28" t="s">
        <v>9</v>
      </c>
      <c r="C34" s="29" t="s">
        <v>119</v>
      </c>
      <c r="D34" s="30">
        <v>41248</v>
      </c>
      <c r="E34" s="30">
        <v>0</v>
      </c>
      <c r="F34" s="30">
        <v>0</v>
      </c>
      <c r="G34" s="30">
        <v>0</v>
      </c>
      <c r="H34" s="30">
        <v>41248</v>
      </c>
      <c r="I34" s="30">
        <v>14400</v>
      </c>
      <c r="J34" s="30">
        <v>0</v>
      </c>
      <c r="K34" s="30">
        <v>0</v>
      </c>
      <c r="L34" s="30">
        <v>0</v>
      </c>
      <c r="M34" s="30">
        <v>14400</v>
      </c>
      <c r="N34" s="30">
        <f t="shared" si="5"/>
        <v>55648</v>
      </c>
      <c r="O34" s="3"/>
      <c r="P34" t="s">
        <v>96</v>
      </c>
      <c r="Q34" t="s">
        <v>4</v>
      </c>
      <c r="R34" t="s">
        <v>4</v>
      </c>
      <c r="S34" t="s">
        <v>4</v>
      </c>
    </row>
    <row r="35" spans="1:19" ht="72" customHeight="1" x14ac:dyDescent="0.2">
      <c r="A35" s="28">
        <v>2701090</v>
      </c>
      <c r="B35" s="28" t="s">
        <v>8</v>
      </c>
      <c r="C35" s="29" t="s">
        <v>93</v>
      </c>
      <c r="D35" s="30">
        <v>35805.9</v>
      </c>
      <c r="E35" s="30">
        <v>25705.9</v>
      </c>
      <c r="F35" s="30">
        <v>19083.900000000001</v>
      </c>
      <c r="G35" s="30">
        <v>2190.8000000000002</v>
      </c>
      <c r="H35" s="30">
        <v>10100</v>
      </c>
      <c r="I35" s="30">
        <v>11447.6</v>
      </c>
      <c r="J35" s="30">
        <v>8631.6</v>
      </c>
      <c r="K35" s="30">
        <v>4723.2</v>
      </c>
      <c r="L35" s="30">
        <v>120.3</v>
      </c>
      <c r="M35" s="30">
        <v>2816</v>
      </c>
      <c r="N35" s="30">
        <f t="shared" si="5"/>
        <v>47253.5</v>
      </c>
      <c r="O35" s="3"/>
      <c r="P35" t="s">
        <v>93</v>
      </c>
      <c r="Q35" t="s">
        <v>4</v>
      </c>
      <c r="R35" t="s">
        <v>4</v>
      </c>
      <c r="S35" t="s">
        <v>4</v>
      </c>
    </row>
    <row r="36" spans="1:19" ht="25.5" x14ac:dyDescent="0.2">
      <c r="A36" s="28">
        <v>2701160</v>
      </c>
      <c r="B36" s="28" t="s">
        <v>6</v>
      </c>
      <c r="C36" s="29" t="s">
        <v>87</v>
      </c>
      <c r="D36" s="36">
        <v>415026.2</v>
      </c>
      <c r="E36" s="36">
        <v>415007.2</v>
      </c>
      <c r="F36" s="36">
        <v>267376.7</v>
      </c>
      <c r="G36" s="36">
        <v>4871.6000000000004</v>
      </c>
      <c r="H36" s="36">
        <v>19</v>
      </c>
      <c r="I36" s="36">
        <v>19163.900000000001</v>
      </c>
      <c r="J36" s="36">
        <v>16737.7</v>
      </c>
      <c r="K36" s="36">
        <v>5478.8</v>
      </c>
      <c r="L36" s="36">
        <v>608.29999999999995</v>
      </c>
      <c r="M36" s="36">
        <v>2426.1999999999998</v>
      </c>
      <c r="N36" s="30">
        <f t="shared" si="5"/>
        <v>434190.10000000003</v>
      </c>
      <c r="O36" s="3"/>
      <c r="P36" t="s">
        <v>87</v>
      </c>
      <c r="Q36" t="s">
        <v>4</v>
      </c>
      <c r="R36" t="s">
        <v>4</v>
      </c>
      <c r="S36" t="s">
        <v>4</v>
      </c>
    </row>
    <row r="37" spans="1:19" ht="33" customHeight="1" x14ac:dyDescent="0.2">
      <c r="A37" s="28">
        <v>2701270</v>
      </c>
      <c r="B37" s="28" t="s">
        <v>49</v>
      </c>
      <c r="C37" s="29" t="s">
        <v>84</v>
      </c>
      <c r="D37" s="36">
        <v>0</v>
      </c>
      <c r="E37" s="36">
        <v>0</v>
      </c>
      <c r="F37" s="36">
        <v>0</v>
      </c>
      <c r="G37" s="36">
        <v>0</v>
      </c>
      <c r="H37" s="36">
        <v>0</v>
      </c>
      <c r="I37" s="36">
        <v>16464.2</v>
      </c>
      <c r="J37" s="36">
        <v>0</v>
      </c>
      <c r="K37" s="36">
        <v>0</v>
      </c>
      <c r="L37" s="36">
        <v>0</v>
      </c>
      <c r="M37" s="36">
        <v>16464.2</v>
      </c>
      <c r="N37" s="30">
        <f t="shared" si="5"/>
        <v>16464.2</v>
      </c>
      <c r="O37" s="3"/>
      <c r="P37" t="s">
        <v>84</v>
      </c>
      <c r="Q37" t="s">
        <v>4</v>
      </c>
      <c r="R37" t="s">
        <v>4</v>
      </c>
      <c r="S37" t="s">
        <v>4</v>
      </c>
    </row>
    <row r="38" spans="1:19" ht="51" x14ac:dyDescent="0.2">
      <c r="A38" s="28">
        <v>2701500</v>
      </c>
      <c r="B38" s="28" t="s">
        <v>49</v>
      </c>
      <c r="C38" s="29" t="s">
        <v>75</v>
      </c>
      <c r="D38" s="30">
        <v>0</v>
      </c>
      <c r="E38" s="30">
        <v>0</v>
      </c>
      <c r="F38" s="30">
        <v>0</v>
      </c>
      <c r="G38" s="30">
        <v>0</v>
      </c>
      <c r="H38" s="30">
        <v>0</v>
      </c>
      <c r="I38" s="30">
        <v>500</v>
      </c>
      <c r="J38" s="30">
        <v>0</v>
      </c>
      <c r="K38" s="30">
        <v>0</v>
      </c>
      <c r="L38" s="30">
        <v>0</v>
      </c>
      <c r="M38" s="30">
        <v>500</v>
      </c>
      <c r="N38" s="30">
        <f t="shared" si="5"/>
        <v>500</v>
      </c>
      <c r="O38" s="3"/>
      <c r="P38" t="s">
        <v>75</v>
      </c>
      <c r="Q38" t="s">
        <v>4</v>
      </c>
      <c r="R38" t="s">
        <v>4</v>
      </c>
      <c r="S38" t="s">
        <v>4</v>
      </c>
    </row>
    <row r="39" spans="1:19" ht="36.75" customHeight="1" x14ac:dyDescent="0.2">
      <c r="A39" s="28">
        <v>2701520</v>
      </c>
      <c r="B39" s="28" t="s">
        <v>49</v>
      </c>
      <c r="C39" s="29" t="s">
        <v>74</v>
      </c>
      <c r="D39" s="30">
        <v>2808.7</v>
      </c>
      <c r="E39" s="30">
        <v>2808.7</v>
      </c>
      <c r="F39" s="30">
        <v>2213.9</v>
      </c>
      <c r="G39" s="30">
        <v>74.3</v>
      </c>
      <c r="H39" s="30">
        <v>0</v>
      </c>
      <c r="I39" s="30">
        <v>0</v>
      </c>
      <c r="J39" s="30">
        <v>0</v>
      </c>
      <c r="K39" s="30">
        <v>0</v>
      </c>
      <c r="L39" s="30">
        <v>0</v>
      </c>
      <c r="M39" s="30">
        <v>0</v>
      </c>
      <c r="N39" s="30">
        <f t="shared" si="5"/>
        <v>2808.7</v>
      </c>
      <c r="O39" s="3"/>
      <c r="P39" t="s">
        <v>74</v>
      </c>
      <c r="Q39" t="s">
        <v>4</v>
      </c>
      <c r="R39" t="s">
        <v>4</v>
      </c>
      <c r="S39" t="s">
        <v>4</v>
      </c>
    </row>
    <row r="40" spans="1:19" ht="107.25" customHeight="1" x14ac:dyDescent="0.2">
      <c r="A40" s="28">
        <v>2701530</v>
      </c>
      <c r="B40" s="28" t="s">
        <v>32</v>
      </c>
      <c r="C40" s="29" t="s">
        <v>73</v>
      </c>
      <c r="D40" s="30">
        <v>0</v>
      </c>
      <c r="E40" s="30">
        <v>0</v>
      </c>
      <c r="F40" s="30">
        <v>0</v>
      </c>
      <c r="G40" s="30">
        <v>0</v>
      </c>
      <c r="H40" s="30">
        <v>0</v>
      </c>
      <c r="I40" s="30">
        <v>1000</v>
      </c>
      <c r="J40" s="30">
        <v>1000</v>
      </c>
      <c r="K40" s="30">
        <v>0</v>
      </c>
      <c r="L40" s="30">
        <v>0</v>
      </c>
      <c r="M40" s="30">
        <v>0</v>
      </c>
      <c r="N40" s="30">
        <f t="shared" si="5"/>
        <v>1000</v>
      </c>
      <c r="O40" s="3"/>
      <c r="P40" t="s">
        <v>73</v>
      </c>
      <c r="Q40" t="s">
        <v>4</v>
      </c>
      <c r="R40" t="s">
        <v>4</v>
      </c>
      <c r="S40" t="s">
        <v>4</v>
      </c>
    </row>
    <row r="41" spans="1:19" ht="42" customHeight="1" x14ac:dyDescent="0.2">
      <c r="A41" s="28">
        <v>2701560</v>
      </c>
      <c r="B41" s="28" t="s">
        <v>49</v>
      </c>
      <c r="C41" s="29" t="s">
        <v>72</v>
      </c>
      <c r="D41" s="30">
        <v>1119</v>
      </c>
      <c r="E41" s="30">
        <v>1119</v>
      </c>
      <c r="F41" s="30">
        <v>859.7</v>
      </c>
      <c r="G41" s="30">
        <v>31.2</v>
      </c>
      <c r="H41" s="30">
        <v>0</v>
      </c>
      <c r="I41" s="30">
        <v>0</v>
      </c>
      <c r="J41" s="30">
        <v>0</v>
      </c>
      <c r="K41" s="30">
        <v>0</v>
      </c>
      <c r="L41" s="30">
        <v>0</v>
      </c>
      <c r="M41" s="30">
        <v>0</v>
      </c>
      <c r="N41" s="30">
        <f t="shared" si="5"/>
        <v>1119</v>
      </c>
      <c r="O41" s="3"/>
      <c r="P41" t="s">
        <v>72</v>
      </c>
      <c r="Q41" t="s">
        <v>4</v>
      </c>
      <c r="R41" t="s">
        <v>4</v>
      </c>
      <c r="S41" t="s">
        <v>4</v>
      </c>
    </row>
    <row r="42" spans="1:19" ht="32.25" customHeight="1" x14ac:dyDescent="0.2">
      <c r="A42" s="42">
        <v>2702000</v>
      </c>
      <c r="B42" s="42"/>
      <c r="C42" s="45" t="s">
        <v>64</v>
      </c>
      <c r="D42" s="39">
        <v>409836.5</v>
      </c>
      <c r="E42" s="39">
        <v>409836.5</v>
      </c>
      <c r="F42" s="39">
        <v>279052.59999999998</v>
      </c>
      <c r="G42" s="39">
        <v>16215.4</v>
      </c>
      <c r="H42" s="39">
        <v>0</v>
      </c>
      <c r="I42" s="39">
        <v>70</v>
      </c>
      <c r="J42" s="39">
        <v>70</v>
      </c>
      <c r="K42" s="39">
        <v>0</v>
      </c>
      <c r="L42" s="39">
        <v>0</v>
      </c>
      <c r="M42" s="39">
        <v>0</v>
      </c>
      <c r="N42" s="46">
        <f t="shared" si="5"/>
        <v>409906.5</v>
      </c>
    </row>
    <row r="43" spans="1:19" ht="32.25" customHeight="1" x14ac:dyDescent="0.2">
      <c r="A43" s="28">
        <v>2702010</v>
      </c>
      <c r="B43" s="28" t="s">
        <v>61</v>
      </c>
      <c r="C43" s="29" t="s">
        <v>63</v>
      </c>
      <c r="D43" s="36">
        <v>321395</v>
      </c>
      <c r="E43" s="36">
        <v>321395</v>
      </c>
      <c r="F43" s="36">
        <v>234294</v>
      </c>
      <c r="G43" s="36">
        <v>3711.4</v>
      </c>
      <c r="H43" s="36">
        <v>0</v>
      </c>
      <c r="I43" s="36">
        <v>50</v>
      </c>
      <c r="J43" s="36">
        <v>50</v>
      </c>
      <c r="K43" s="36">
        <v>0</v>
      </c>
      <c r="L43" s="36">
        <v>0</v>
      </c>
      <c r="M43" s="36">
        <v>0</v>
      </c>
      <c r="N43" s="30">
        <f t="shared" si="5"/>
        <v>321445</v>
      </c>
      <c r="O43" s="3"/>
      <c r="P43" t="s">
        <v>63</v>
      </c>
      <c r="Q43" t="s">
        <v>4</v>
      </c>
      <c r="R43" t="s">
        <v>4</v>
      </c>
      <c r="S43" t="s">
        <v>4</v>
      </c>
    </row>
    <row r="44" spans="1:19" ht="56.25" customHeight="1" x14ac:dyDescent="0.2">
      <c r="A44" s="28">
        <v>2702020</v>
      </c>
      <c r="B44" s="28" t="s">
        <v>61</v>
      </c>
      <c r="C44" s="29" t="s">
        <v>62</v>
      </c>
      <c r="D44" s="36">
        <v>84041.5</v>
      </c>
      <c r="E44" s="36">
        <v>84041.5</v>
      </c>
      <c r="F44" s="36">
        <v>44758.6</v>
      </c>
      <c r="G44" s="36">
        <v>12504</v>
      </c>
      <c r="H44" s="36">
        <v>0</v>
      </c>
      <c r="I44" s="36">
        <v>20</v>
      </c>
      <c r="J44" s="36">
        <v>20</v>
      </c>
      <c r="K44" s="36">
        <v>0</v>
      </c>
      <c r="L44" s="36">
        <v>0</v>
      </c>
      <c r="M44" s="36">
        <v>0</v>
      </c>
      <c r="N44" s="30">
        <f t="shared" si="5"/>
        <v>84061.5</v>
      </c>
      <c r="O44" s="3"/>
      <c r="P44" t="s">
        <v>62</v>
      </c>
      <c r="Q44" t="s">
        <v>4</v>
      </c>
      <c r="R44" t="s">
        <v>4</v>
      </c>
      <c r="S44" t="s">
        <v>4</v>
      </c>
    </row>
    <row r="45" spans="1:19" ht="29.25" customHeight="1" x14ac:dyDescent="0.2">
      <c r="A45" s="28">
        <v>2702090</v>
      </c>
      <c r="B45" s="28" t="s">
        <v>61</v>
      </c>
      <c r="C45" s="29" t="s">
        <v>60</v>
      </c>
      <c r="D45" s="30">
        <v>4400</v>
      </c>
      <c r="E45" s="30">
        <v>4400</v>
      </c>
      <c r="F45" s="30">
        <v>0</v>
      </c>
      <c r="G45" s="30">
        <v>0</v>
      </c>
      <c r="H45" s="30">
        <v>0</v>
      </c>
      <c r="I45" s="30">
        <v>0</v>
      </c>
      <c r="J45" s="30">
        <v>0</v>
      </c>
      <c r="K45" s="30">
        <v>0</v>
      </c>
      <c r="L45" s="30">
        <v>0</v>
      </c>
      <c r="M45" s="30">
        <v>0</v>
      </c>
      <c r="N45" s="30">
        <f t="shared" si="5"/>
        <v>4400</v>
      </c>
      <c r="O45" s="3"/>
      <c r="P45" t="s">
        <v>60</v>
      </c>
      <c r="Q45" t="s">
        <v>4</v>
      </c>
      <c r="R45" t="s">
        <v>4</v>
      </c>
      <c r="S45" t="s">
        <v>4</v>
      </c>
    </row>
    <row r="46" spans="1:19" ht="56.25" customHeight="1" x14ac:dyDescent="0.2">
      <c r="A46" s="6" t="s">
        <v>120</v>
      </c>
      <c r="B46" s="6" t="s">
        <v>61</v>
      </c>
      <c r="C46" s="5" t="s">
        <v>121</v>
      </c>
      <c r="D46" s="32">
        <v>0</v>
      </c>
      <c r="E46" s="32">
        <v>0</v>
      </c>
      <c r="F46" s="32">
        <v>0</v>
      </c>
      <c r="G46" s="32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32">
        <v>0</v>
      </c>
      <c r="N46" s="4">
        <f t="shared" si="5"/>
        <v>0</v>
      </c>
      <c r="O46" s="3"/>
      <c r="P46" t="s">
        <v>121</v>
      </c>
      <c r="Q46" t="s">
        <v>4</v>
      </c>
      <c r="R46" t="s">
        <v>4</v>
      </c>
      <c r="S46" t="s">
        <v>4</v>
      </c>
    </row>
    <row r="47" spans="1:19" ht="27" x14ac:dyDescent="0.2">
      <c r="A47" s="42">
        <v>2704000</v>
      </c>
      <c r="B47" s="42"/>
      <c r="C47" s="45" t="s">
        <v>55</v>
      </c>
      <c r="D47" s="39">
        <v>75493.5</v>
      </c>
      <c r="E47" s="39">
        <v>35309.5</v>
      </c>
      <c r="F47" s="39">
        <v>28848.3</v>
      </c>
      <c r="G47" s="39">
        <v>54.5</v>
      </c>
      <c r="H47" s="39">
        <v>40184</v>
      </c>
      <c r="I47" s="39">
        <v>28320</v>
      </c>
      <c r="J47" s="39">
        <v>24820</v>
      </c>
      <c r="K47" s="39">
        <v>0</v>
      </c>
      <c r="L47" s="39">
        <v>600.4</v>
      </c>
      <c r="M47" s="39">
        <v>3500</v>
      </c>
      <c r="N47" s="46">
        <f t="shared" si="5"/>
        <v>103813.5</v>
      </c>
    </row>
    <row r="48" spans="1:19" ht="43.5" customHeight="1" x14ac:dyDescent="0.2">
      <c r="A48" s="28">
        <v>2704010</v>
      </c>
      <c r="B48" s="28" t="s">
        <v>54</v>
      </c>
      <c r="C48" s="29" t="s">
        <v>53</v>
      </c>
      <c r="D48" s="36">
        <v>35493.5</v>
      </c>
      <c r="E48" s="36">
        <v>35309.5</v>
      </c>
      <c r="F48" s="36">
        <v>28848.3</v>
      </c>
      <c r="G48" s="36">
        <v>54.5</v>
      </c>
      <c r="H48" s="36">
        <v>184</v>
      </c>
      <c r="I48" s="36">
        <v>28320</v>
      </c>
      <c r="J48" s="36">
        <v>24820</v>
      </c>
      <c r="K48" s="36">
        <v>0</v>
      </c>
      <c r="L48" s="36">
        <v>600.4</v>
      </c>
      <c r="M48" s="36">
        <v>3500</v>
      </c>
      <c r="N48" s="30">
        <f t="shared" si="5"/>
        <v>63813.5</v>
      </c>
      <c r="O48" s="3"/>
      <c r="P48" t="s">
        <v>53</v>
      </c>
      <c r="Q48" t="s">
        <v>4</v>
      </c>
      <c r="R48" t="s">
        <v>4</v>
      </c>
      <c r="S48" t="s">
        <v>4</v>
      </c>
    </row>
    <row r="49" spans="1:19" ht="18" customHeight="1" x14ac:dyDescent="0.2">
      <c r="A49" s="28">
        <v>2704020</v>
      </c>
      <c r="B49" s="28" t="s">
        <v>52</v>
      </c>
      <c r="C49" s="29" t="s">
        <v>51</v>
      </c>
      <c r="D49" s="30">
        <v>40000</v>
      </c>
      <c r="E49" s="30">
        <v>0</v>
      </c>
      <c r="F49" s="30">
        <v>0</v>
      </c>
      <c r="G49" s="30">
        <v>0</v>
      </c>
      <c r="H49" s="30">
        <v>40000</v>
      </c>
      <c r="I49" s="30">
        <v>0</v>
      </c>
      <c r="J49" s="30">
        <v>0</v>
      </c>
      <c r="K49" s="30">
        <v>0</v>
      </c>
      <c r="L49" s="30">
        <v>0</v>
      </c>
      <c r="M49" s="30">
        <v>0</v>
      </c>
      <c r="N49" s="30">
        <f t="shared" si="5"/>
        <v>40000</v>
      </c>
      <c r="O49" s="3"/>
      <c r="P49" t="s">
        <v>51</v>
      </c>
      <c r="Q49" t="s">
        <v>4</v>
      </c>
      <c r="R49" t="s">
        <v>4</v>
      </c>
      <c r="S49" t="s">
        <v>4</v>
      </c>
    </row>
    <row r="50" spans="1:19" ht="27" x14ac:dyDescent="0.2">
      <c r="A50" s="42">
        <v>2705000</v>
      </c>
      <c r="B50" s="42"/>
      <c r="C50" s="45" t="s">
        <v>50</v>
      </c>
      <c r="D50" s="39">
        <v>383647.6</v>
      </c>
      <c r="E50" s="39">
        <v>383647.6</v>
      </c>
      <c r="F50" s="39">
        <v>298857.3</v>
      </c>
      <c r="G50" s="39">
        <v>7936</v>
      </c>
      <c r="H50" s="39">
        <v>0</v>
      </c>
      <c r="I50" s="39">
        <v>0</v>
      </c>
      <c r="J50" s="39">
        <v>0</v>
      </c>
      <c r="K50" s="39">
        <v>0</v>
      </c>
      <c r="L50" s="39">
        <v>0</v>
      </c>
      <c r="M50" s="39">
        <v>0</v>
      </c>
      <c r="N50" s="46">
        <f t="shared" si="5"/>
        <v>383647.6</v>
      </c>
    </row>
    <row r="51" spans="1:19" ht="30.75" customHeight="1" x14ac:dyDescent="0.2">
      <c r="A51" s="28">
        <v>2705010</v>
      </c>
      <c r="B51" s="28" t="s">
        <v>49</v>
      </c>
      <c r="C51" s="29" t="s">
        <v>48</v>
      </c>
      <c r="D51" s="36">
        <v>383647.6</v>
      </c>
      <c r="E51" s="36">
        <v>383647.6</v>
      </c>
      <c r="F51" s="36">
        <v>298857.3</v>
      </c>
      <c r="G51" s="36">
        <v>7936</v>
      </c>
      <c r="H51" s="36">
        <v>0</v>
      </c>
      <c r="I51" s="36">
        <v>0</v>
      </c>
      <c r="J51" s="36">
        <v>0</v>
      </c>
      <c r="K51" s="36">
        <v>0</v>
      </c>
      <c r="L51" s="36">
        <v>0</v>
      </c>
      <c r="M51" s="36">
        <v>0</v>
      </c>
      <c r="N51" s="30">
        <f t="shared" si="5"/>
        <v>383647.6</v>
      </c>
      <c r="O51" s="3"/>
      <c r="P51" t="s">
        <v>48</v>
      </c>
      <c r="Q51" t="s">
        <v>4</v>
      </c>
      <c r="R51" t="s">
        <v>4</v>
      </c>
      <c r="S51" t="s">
        <v>4</v>
      </c>
    </row>
    <row r="52" spans="1:19" ht="27" x14ac:dyDescent="0.2">
      <c r="A52" s="42">
        <v>2707000</v>
      </c>
      <c r="B52" s="42"/>
      <c r="C52" s="45" t="s">
        <v>41</v>
      </c>
      <c r="D52" s="39">
        <v>2111891.4999999995</v>
      </c>
      <c r="E52" s="39">
        <v>2090082.4</v>
      </c>
      <c r="F52" s="39">
        <v>1397882</v>
      </c>
      <c r="G52" s="39">
        <v>369102.9</v>
      </c>
      <c r="H52" s="39">
        <v>21809.1</v>
      </c>
      <c r="I52" s="39">
        <v>2785892.5</v>
      </c>
      <c r="J52" s="39">
        <v>2261343.4</v>
      </c>
      <c r="K52" s="39">
        <v>258144</v>
      </c>
      <c r="L52" s="39">
        <v>1588746.3</v>
      </c>
      <c r="M52" s="39">
        <v>524549.1</v>
      </c>
      <c r="N52" s="46">
        <f t="shared" si="5"/>
        <v>4897784</v>
      </c>
    </row>
    <row r="53" spans="1:19" ht="33.75" customHeight="1" x14ac:dyDescent="0.2">
      <c r="A53" s="28">
        <v>2707010</v>
      </c>
      <c r="B53" s="28" t="s">
        <v>7</v>
      </c>
      <c r="C53" s="29" t="s">
        <v>40</v>
      </c>
      <c r="D53" s="36">
        <v>40109.9</v>
      </c>
      <c r="E53" s="36">
        <v>39793</v>
      </c>
      <c r="F53" s="36">
        <v>30830.2</v>
      </c>
      <c r="G53" s="36">
        <v>834.5</v>
      </c>
      <c r="H53" s="36">
        <v>316.89999999999998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0">
        <f t="shared" si="5"/>
        <v>40109.9</v>
      </c>
      <c r="O53" s="3"/>
      <c r="P53" t="s">
        <v>40</v>
      </c>
      <c r="Q53" t="s">
        <v>4</v>
      </c>
      <c r="R53" t="s">
        <v>4</v>
      </c>
      <c r="S53" t="s">
        <v>4</v>
      </c>
    </row>
    <row r="54" spans="1:19" ht="49.5" customHeight="1" x14ac:dyDescent="0.2">
      <c r="A54" s="28">
        <v>2707050</v>
      </c>
      <c r="B54" s="28" t="s">
        <v>7</v>
      </c>
      <c r="C54" s="29" t="s">
        <v>39</v>
      </c>
      <c r="D54" s="36">
        <v>2050389.4</v>
      </c>
      <c r="E54" s="36">
        <v>2050289.4</v>
      </c>
      <c r="F54" s="36">
        <v>1367051.8</v>
      </c>
      <c r="G54" s="36">
        <v>368268.4</v>
      </c>
      <c r="H54" s="36">
        <v>100</v>
      </c>
      <c r="I54" s="36">
        <v>2509092.5</v>
      </c>
      <c r="J54" s="36">
        <v>2261343.4</v>
      </c>
      <c r="K54" s="36">
        <v>258144</v>
      </c>
      <c r="L54" s="36">
        <v>1588746.3</v>
      </c>
      <c r="M54" s="36">
        <v>247749.1</v>
      </c>
      <c r="N54" s="30">
        <f t="shared" si="5"/>
        <v>4559481.9000000004</v>
      </c>
      <c r="O54" s="3"/>
      <c r="P54" t="s">
        <v>39</v>
      </c>
      <c r="Q54" t="s">
        <v>4</v>
      </c>
      <c r="R54" t="s">
        <v>4</v>
      </c>
      <c r="S54" t="s">
        <v>4</v>
      </c>
    </row>
    <row r="55" spans="1:19" ht="69" customHeight="1" x14ac:dyDescent="0.2">
      <c r="A55" s="28">
        <v>2707070</v>
      </c>
      <c r="B55" s="28" t="s">
        <v>32</v>
      </c>
      <c r="C55" s="29" t="s">
        <v>38</v>
      </c>
      <c r="D55" s="30">
        <v>10100</v>
      </c>
      <c r="E55" s="30">
        <v>0</v>
      </c>
      <c r="F55" s="30">
        <v>0</v>
      </c>
      <c r="G55" s="30">
        <v>0</v>
      </c>
      <c r="H55" s="30">
        <v>10100</v>
      </c>
      <c r="I55" s="30">
        <v>71800</v>
      </c>
      <c r="J55" s="30">
        <v>0</v>
      </c>
      <c r="K55" s="30">
        <v>0</v>
      </c>
      <c r="L55" s="30">
        <v>0</v>
      </c>
      <c r="M55" s="30">
        <v>71800</v>
      </c>
      <c r="N55" s="30">
        <f t="shared" si="5"/>
        <v>81900</v>
      </c>
      <c r="O55" s="3"/>
      <c r="P55" t="s">
        <v>38</v>
      </c>
      <c r="Q55" t="s">
        <v>4</v>
      </c>
      <c r="R55" t="s">
        <v>4</v>
      </c>
      <c r="S55" t="s">
        <v>4</v>
      </c>
    </row>
    <row r="56" spans="1:19" ht="48" customHeight="1" x14ac:dyDescent="0.2">
      <c r="A56" s="28">
        <v>2707090</v>
      </c>
      <c r="B56" s="28" t="s">
        <v>14</v>
      </c>
      <c r="C56" s="29" t="s">
        <v>37</v>
      </c>
      <c r="D56" s="30">
        <v>0</v>
      </c>
      <c r="E56" s="30">
        <v>0</v>
      </c>
      <c r="F56" s="30">
        <v>0</v>
      </c>
      <c r="G56" s="30">
        <v>0</v>
      </c>
      <c r="H56" s="30">
        <v>0</v>
      </c>
      <c r="I56" s="30">
        <v>205000</v>
      </c>
      <c r="J56" s="30">
        <v>0</v>
      </c>
      <c r="K56" s="30">
        <v>0</v>
      </c>
      <c r="L56" s="30">
        <v>0</v>
      </c>
      <c r="M56" s="30">
        <v>205000</v>
      </c>
      <c r="N56" s="30">
        <f t="shared" si="5"/>
        <v>205000</v>
      </c>
      <c r="O56" s="3"/>
      <c r="P56" t="s">
        <v>37</v>
      </c>
      <c r="Q56" t="s">
        <v>4</v>
      </c>
      <c r="R56" t="s">
        <v>4</v>
      </c>
      <c r="S56" t="s">
        <v>4</v>
      </c>
    </row>
    <row r="57" spans="1:19" ht="108.75" customHeight="1" x14ac:dyDescent="0.2">
      <c r="A57" s="28">
        <v>2707160</v>
      </c>
      <c r="B57" s="28" t="s">
        <v>32</v>
      </c>
      <c r="C57" s="29" t="s">
        <v>36</v>
      </c>
      <c r="D57" s="36">
        <v>5131.8999999999996</v>
      </c>
      <c r="E57" s="36">
        <v>0</v>
      </c>
      <c r="F57" s="36">
        <v>0</v>
      </c>
      <c r="G57" s="36">
        <v>0</v>
      </c>
      <c r="H57" s="36">
        <v>5131.8999999999996</v>
      </c>
      <c r="I57" s="36">
        <v>0</v>
      </c>
      <c r="J57" s="36">
        <v>0</v>
      </c>
      <c r="K57" s="36">
        <v>0</v>
      </c>
      <c r="L57" s="36">
        <v>0</v>
      </c>
      <c r="M57" s="36">
        <v>0</v>
      </c>
      <c r="N57" s="30">
        <f t="shared" si="5"/>
        <v>5131.8999999999996</v>
      </c>
      <c r="O57" s="3"/>
      <c r="P57" t="s">
        <v>35</v>
      </c>
      <c r="Q57" t="s">
        <v>34</v>
      </c>
      <c r="R57" t="s">
        <v>4</v>
      </c>
      <c r="S57" t="s">
        <v>4</v>
      </c>
    </row>
    <row r="58" spans="1:19" ht="89.25" x14ac:dyDescent="0.2">
      <c r="A58" s="28">
        <v>2707170</v>
      </c>
      <c r="B58" s="28" t="s">
        <v>32</v>
      </c>
      <c r="C58" s="29" t="s">
        <v>33</v>
      </c>
      <c r="D58" s="36">
        <v>3851.5</v>
      </c>
      <c r="E58" s="36">
        <v>0</v>
      </c>
      <c r="F58" s="36">
        <v>0</v>
      </c>
      <c r="G58" s="36">
        <v>0</v>
      </c>
      <c r="H58" s="36">
        <v>3851.5</v>
      </c>
      <c r="I58" s="36">
        <v>0</v>
      </c>
      <c r="J58" s="36">
        <v>0</v>
      </c>
      <c r="K58" s="36">
        <v>0</v>
      </c>
      <c r="L58" s="36">
        <v>0</v>
      </c>
      <c r="M58" s="36">
        <v>0</v>
      </c>
      <c r="N58" s="30">
        <f t="shared" si="5"/>
        <v>3851.5</v>
      </c>
      <c r="O58" s="3"/>
      <c r="P58" t="s">
        <v>33</v>
      </c>
      <c r="Q58" t="s">
        <v>4</v>
      </c>
      <c r="R58" t="s">
        <v>4</v>
      </c>
      <c r="S58" t="s">
        <v>4</v>
      </c>
    </row>
    <row r="59" spans="1:19" ht="55.5" customHeight="1" x14ac:dyDescent="0.2">
      <c r="A59" s="28">
        <v>2707800</v>
      </c>
      <c r="B59" s="28" t="s">
        <v>32</v>
      </c>
      <c r="C59" s="29" t="s">
        <v>31</v>
      </c>
      <c r="D59" s="36">
        <v>2308.8000000000002</v>
      </c>
      <c r="E59" s="36">
        <v>0</v>
      </c>
      <c r="F59" s="36">
        <v>0</v>
      </c>
      <c r="G59" s="36">
        <v>0</v>
      </c>
      <c r="H59" s="36">
        <v>2308.8000000000002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0">
        <f t="shared" si="5"/>
        <v>2308.8000000000002</v>
      </c>
      <c r="O59" s="3"/>
      <c r="P59" t="s">
        <v>31</v>
      </c>
      <c r="Q59" t="s">
        <v>4</v>
      </c>
      <c r="R59" t="s">
        <v>4</v>
      </c>
      <c r="S59" t="s">
        <v>4</v>
      </c>
    </row>
    <row r="60" spans="1:19" ht="33.75" customHeight="1" x14ac:dyDescent="0.2">
      <c r="A60" s="42">
        <v>2708000</v>
      </c>
      <c r="B60" s="42"/>
      <c r="C60" s="45" t="s">
        <v>30</v>
      </c>
      <c r="D60" s="39">
        <v>1691846.4</v>
      </c>
      <c r="E60" s="39">
        <v>53357</v>
      </c>
      <c r="F60" s="39">
        <v>41237</v>
      </c>
      <c r="G60" s="39">
        <v>1930.3999999999999</v>
      </c>
      <c r="H60" s="39">
        <v>1638489.4</v>
      </c>
      <c r="I60" s="39">
        <v>988322.5</v>
      </c>
      <c r="J60" s="39">
        <v>0</v>
      </c>
      <c r="K60" s="39">
        <v>0</v>
      </c>
      <c r="L60" s="39">
        <v>0</v>
      </c>
      <c r="M60" s="39">
        <v>988322.5</v>
      </c>
      <c r="N60" s="46">
        <f t="shared" si="5"/>
        <v>2680168.9</v>
      </c>
    </row>
    <row r="61" spans="1:19" ht="25.5" x14ac:dyDescent="0.2">
      <c r="A61" s="28">
        <v>2708010</v>
      </c>
      <c r="B61" s="28" t="s">
        <v>23</v>
      </c>
      <c r="C61" s="29" t="s">
        <v>29</v>
      </c>
      <c r="D61" s="30">
        <v>19464</v>
      </c>
      <c r="E61" s="30">
        <v>19464</v>
      </c>
      <c r="F61" s="30">
        <v>15156.1</v>
      </c>
      <c r="G61" s="30">
        <v>509.3</v>
      </c>
      <c r="H61" s="30">
        <v>0</v>
      </c>
      <c r="I61" s="30">
        <v>0</v>
      </c>
      <c r="J61" s="30">
        <v>0</v>
      </c>
      <c r="K61" s="30">
        <v>0</v>
      </c>
      <c r="L61" s="30">
        <v>0</v>
      </c>
      <c r="M61" s="30">
        <v>0</v>
      </c>
      <c r="N61" s="30">
        <f t="shared" si="5"/>
        <v>19464</v>
      </c>
      <c r="O61" s="3"/>
      <c r="P61" t="s">
        <v>29</v>
      </c>
      <c r="Q61" t="s">
        <v>4</v>
      </c>
      <c r="R61" t="s">
        <v>4</v>
      </c>
      <c r="S61" t="s">
        <v>4</v>
      </c>
    </row>
    <row r="62" spans="1:19" ht="46.5" customHeight="1" x14ac:dyDescent="0.2">
      <c r="A62" s="28">
        <v>2708070</v>
      </c>
      <c r="B62" s="28" t="s">
        <v>23</v>
      </c>
      <c r="C62" s="29" t="s">
        <v>28</v>
      </c>
      <c r="D62" s="30">
        <v>3834.9</v>
      </c>
      <c r="E62" s="30">
        <v>0</v>
      </c>
      <c r="F62" s="30">
        <v>0</v>
      </c>
      <c r="G62" s="30">
        <v>0</v>
      </c>
      <c r="H62" s="30">
        <v>3834.9</v>
      </c>
      <c r="I62" s="30">
        <v>0</v>
      </c>
      <c r="J62" s="30">
        <v>0</v>
      </c>
      <c r="K62" s="30">
        <v>0</v>
      </c>
      <c r="L62" s="30">
        <v>0</v>
      </c>
      <c r="M62" s="30">
        <v>0</v>
      </c>
      <c r="N62" s="30">
        <f t="shared" si="5"/>
        <v>3834.9</v>
      </c>
      <c r="O62" s="3"/>
      <c r="P62" t="s">
        <v>28</v>
      </c>
      <c r="Q62" t="s">
        <v>4</v>
      </c>
      <c r="R62" t="s">
        <v>4</v>
      </c>
      <c r="S62" t="s">
        <v>4</v>
      </c>
    </row>
    <row r="63" spans="1:19" ht="47.25" customHeight="1" x14ac:dyDescent="0.2">
      <c r="A63" s="28">
        <v>2708080</v>
      </c>
      <c r="B63" s="28" t="s">
        <v>9</v>
      </c>
      <c r="C63" s="29" t="s">
        <v>27</v>
      </c>
      <c r="D63" s="30">
        <v>7790.2</v>
      </c>
      <c r="E63" s="30">
        <v>7246.8</v>
      </c>
      <c r="F63" s="30">
        <v>4834.8999999999996</v>
      </c>
      <c r="G63" s="30">
        <v>722.3</v>
      </c>
      <c r="H63" s="30">
        <v>543.4</v>
      </c>
      <c r="I63" s="30">
        <v>0</v>
      </c>
      <c r="J63" s="30">
        <v>0</v>
      </c>
      <c r="K63" s="30">
        <v>0</v>
      </c>
      <c r="L63" s="30">
        <v>0</v>
      </c>
      <c r="M63" s="30">
        <v>0</v>
      </c>
      <c r="N63" s="30">
        <f t="shared" si="5"/>
        <v>7790.2</v>
      </c>
      <c r="O63" s="3"/>
      <c r="P63" t="s">
        <v>27</v>
      </c>
      <c r="Q63" t="s">
        <v>4</v>
      </c>
      <c r="R63" t="s">
        <v>4</v>
      </c>
      <c r="S63" t="s">
        <v>4</v>
      </c>
    </row>
    <row r="64" spans="1:19" ht="58.5" customHeight="1" x14ac:dyDescent="0.2">
      <c r="A64" s="28">
        <v>2708090</v>
      </c>
      <c r="B64" s="28" t="s">
        <v>10</v>
      </c>
      <c r="C64" s="29" t="s">
        <v>26</v>
      </c>
      <c r="D64" s="30">
        <v>0</v>
      </c>
      <c r="E64" s="30">
        <v>0</v>
      </c>
      <c r="F64" s="30">
        <v>0</v>
      </c>
      <c r="G64" s="30">
        <v>0</v>
      </c>
      <c r="H64" s="30">
        <v>0</v>
      </c>
      <c r="I64" s="30">
        <v>988322.5</v>
      </c>
      <c r="J64" s="30">
        <v>0</v>
      </c>
      <c r="K64" s="30">
        <v>0</v>
      </c>
      <c r="L64" s="30">
        <v>0</v>
      </c>
      <c r="M64" s="30">
        <v>988322.5</v>
      </c>
      <c r="N64" s="30">
        <f t="shared" si="5"/>
        <v>988322.5</v>
      </c>
      <c r="O64" s="3"/>
      <c r="P64" t="s">
        <v>26</v>
      </c>
      <c r="Q64" t="s">
        <v>4</v>
      </c>
      <c r="R64" t="s">
        <v>4</v>
      </c>
      <c r="S64" t="s">
        <v>4</v>
      </c>
    </row>
    <row r="65" spans="1:19" ht="42" customHeight="1" x14ac:dyDescent="0.2">
      <c r="A65" s="28">
        <v>2708110</v>
      </c>
      <c r="B65" s="28" t="s">
        <v>23</v>
      </c>
      <c r="C65" s="29" t="s">
        <v>25</v>
      </c>
      <c r="D65" s="36">
        <v>445881.1</v>
      </c>
      <c r="E65" s="36">
        <v>26646.2</v>
      </c>
      <c r="F65" s="36">
        <v>21246</v>
      </c>
      <c r="G65" s="36">
        <v>698.8</v>
      </c>
      <c r="H65" s="36">
        <v>419234.9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0">
        <f t="shared" si="5"/>
        <v>445881.1</v>
      </c>
      <c r="O65" s="3"/>
      <c r="P65" t="s">
        <v>25</v>
      </c>
      <c r="Q65" t="s">
        <v>4</v>
      </c>
      <c r="R65" t="s">
        <v>4</v>
      </c>
      <c r="S65" t="s">
        <v>4</v>
      </c>
    </row>
    <row r="66" spans="1:19" ht="58.5" customHeight="1" x14ac:dyDescent="0.2">
      <c r="A66" s="28">
        <v>2708120</v>
      </c>
      <c r="B66" s="28" t="s">
        <v>23</v>
      </c>
      <c r="C66" s="29" t="s">
        <v>24</v>
      </c>
      <c r="D66" s="36">
        <v>1214876.2</v>
      </c>
      <c r="E66" s="36">
        <v>0</v>
      </c>
      <c r="F66" s="36">
        <v>0</v>
      </c>
      <c r="G66" s="36">
        <v>0</v>
      </c>
      <c r="H66" s="36">
        <v>1214876.2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0">
        <f t="shared" si="5"/>
        <v>1214876.2</v>
      </c>
      <c r="O66" s="3"/>
      <c r="P66" t="s">
        <v>24</v>
      </c>
      <c r="Q66" t="s">
        <v>4</v>
      </c>
      <c r="R66" t="s">
        <v>4</v>
      </c>
      <c r="S66" t="s">
        <v>4</v>
      </c>
    </row>
    <row r="67" spans="1:19" ht="58.5" customHeight="1" x14ac:dyDescent="0.2">
      <c r="A67" s="6" t="s">
        <v>122</v>
      </c>
      <c r="B67" s="6" t="s">
        <v>23</v>
      </c>
      <c r="C67" s="5" t="s">
        <v>123</v>
      </c>
      <c r="D67" s="36">
        <v>0</v>
      </c>
      <c r="E67" s="36">
        <v>0</v>
      </c>
      <c r="F67" s="36">
        <v>0</v>
      </c>
      <c r="G67" s="36">
        <v>0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  <c r="M67" s="36">
        <v>0</v>
      </c>
      <c r="N67" s="4">
        <f t="shared" si="5"/>
        <v>0</v>
      </c>
      <c r="O67" s="3"/>
      <c r="P67" t="s">
        <v>123</v>
      </c>
      <c r="Q67" t="s">
        <v>4</v>
      </c>
      <c r="R67" t="s">
        <v>4</v>
      </c>
      <c r="S67" t="s">
        <v>4</v>
      </c>
    </row>
    <row r="68" spans="1:19" ht="33" customHeight="1" x14ac:dyDescent="0.2">
      <c r="A68" s="42">
        <v>2709000</v>
      </c>
      <c r="B68" s="42"/>
      <c r="C68" s="45" t="s">
        <v>22</v>
      </c>
      <c r="D68" s="39">
        <v>290891</v>
      </c>
      <c r="E68" s="39">
        <v>289861</v>
      </c>
      <c r="F68" s="39">
        <v>232375.7</v>
      </c>
      <c r="G68" s="39">
        <v>3833.3999999999996</v>
      </c>
      <c r="H68" s="39">
        <v>1030</v>
      </c>
      <c r="I68" s="39">
        <v>296214.60000000003</v>
      </c>
      <c r="J68" s="39">
        <v>31639.600000000002</v>
      </c>
      <c r="K68" s="39">
        <v>5353.6</v>
      </c>
      <c r="L68" s="39">
        <v>657.4</v>
      </c>
      <c r="M68" s="39">
        <v>264575</v>
      </c>
      <c r="N68" s="46">
        <f t="shared" si="5"/>
        <v>587105.60000000009</v>
      </c>
    </row>
    <row r="69" spans="1:19" ht="30" customHeight="1" x14ac:dyDescent="0.2">
      <c r="A69" s="28">
        <v>2709010</v>
      </c>
      <c r="B69" s="28" t="s">
        <v>20</v>
      </c>
      <c r="C69" s="29" t="s">
        <v>21</v>
      </c>
      <c r="D69" s="36">
        <v>134099.6</v>
      </c>
      <c r="E69" s="36">
        <v>134099.6</v>
      </c>
      <c r="F69" s="36">
        <v>106660.5</v>
      </c>
      <c r="G69" s="36">
        <v>2914.6</v>
      </c>
      <c r="H69" s="36">
        <v>0</v>
      </c>
      <c r="I69" s="36">
        <v>8030.9</v>
      </c>
      <c r="J69" s="36">
        <v>1080.9000000000001</v>
      </c>
      <c r="K69" s="36">
        <v>0</v>
      </c>
      <c r="L69" s="36">
        <v>9.9</v>
      </c>
      <c r="M69" s="36">
        <v>6950</v>
      </c>
      <c r="N69" s="30">
        <f t="shared" si="5"/>
        <v>142130.5</v>
      </c>
      <c r="O69" s="3"/>
      <c r="P69" t="s">
        <v>21</v>
      </c>
      <c r="Q69" t="s">
        <v>4</v>
      </c>
      <c r="R69" t="s">
        <v>4</v>
      </c>
      <c r="S69" t="s">
        <v>4</v>
      </c>
    </row>
    <row r="70" spans="1:19" ht="42" customHeight="1" x14ac:dyDescent="0.2">
      <c r="A70" s="28">
        <v>2709060</v>
      </c>
      <c r="B70" s="28" t="s">
        <v>20</v>
      </c>
      <c r="C70" s="29" t="s">
        <v>19</v>
      </c>
      <c r="D70" s="36">
        <v>156791.4</v>
      </c>
      <c r="E70" s="36">
        <v>155761.4</v>
      </c>
      <c r="F70" s="36">
        <v>125715.2</v>
      </c>
      <c r="G70" s="36">
        <v>918.8</v>
      </c>
      <c r="H70" s="36">
        <v>1030</v>
      </c>
      <c r="I70" s="36">
        <v>288183.7</v>
      </c>
      <c r="J70" s="36">
        <v>30558.7</v>
      </c>
      <c r="K70" s="36">
        <v>5353.6</v>
      </c>
      <c r="L70" s="36">
        <v>647.5</v>
      </c>
      <c r="M70" s="36">
        <v>257625</v>
      </c>
      <c r="N70" s="30">
        <f t="shared" si="5"/>
        <v>444975.1</v>
      </c>
      <c r="O70" s="3"/>
      <c r="P70" t="s">
        <v>19</v>
      </c>
      <c r="Q70" t="s">
        <v>4</v>
      </c>
      <c r="R70" t="s">
        <v>4</v>
      </c>
      <c r="S70" t="s">
        <v>4</v>
      </c>
    </row>
  </sheetData>
  <mergeCells count="16">
    <mergeCell ref="K2:N2"/>
    <mergeCell ref="I5:M5"/>
    <mergeCell ref="A5:A7"/>
    <mergeCell ref="D6:D7"/>
    <mergeCell ref="F6:G6"/>
    <mergeCell ref="N5:N7"/>
    <mergeCell ref="B5:B7"/>
    <mergeCell ref="K6:L6"/>
    <mergeCell ref="D5:H5"/>
    <mergeCell ref="E6:E7"/>
    <mergeCell ref="H6:H7"/>
    <mergeCell ref="J6:J7"/>
    <mergeCell ref="M6:M7"/>
    <mergeCell ref="A3:N3"/>
    <mergeCell ref="C5:C7"/>
    <mergeCell ref="I6:I7"/>
  </mergeCells>
  <printOptions horizontalCentered="1"/>
  <pageMargins left="0.39370078740157483" right="0.39370078740157483" top="0.39370078740157483" bottom="0.59055118110236227" header="0.51181102362204722" footer="0.51181102362204722"/>
  <pageSetup paperSize="9" scale="66" fitToHeight="0" orientation="landscape" r:id="rId1"/>
  <headerFooter alignWithMargins="0">
    <oddFooter>&amp;R&amp;P</oddFooter>
    <firstFooter>&amp;R&amp;P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E4C530C-6A7E-40CF-B8AF-59E8CBBC11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83E4FA2-7CFB-4D31-A612-9586658F1E5C}">
  <ds:schemaRefs>
    <ds:schemaRef ds:uri="http://www.w3.org/XML/1998/namespace"/>
    <ds:schemaRef ds:uri="http://schemas.microsoft.com/office/2006/metadata/properties"/>
    <ds:schemaRef ds:uri="http://schemas.openxmlformats.org/package/2006/metadata/core-properties"/>
    <ds:schemaRef ds:uri="http://purl.org/dc/terms/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4B3FF527-6F31-41B4-B893-C761E1420FF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dod 3</vt:lpstr>
      <vt:lpstr>'dod 3'!Заголовки_для_друку</vt:lpstr>
      <vt:lpstr>'dod 3'!Область_друку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2020-06-16T01:42:58Z</dcterms:created>
  <dcterms:modified xsi:type="dcterms:W3CDTF">2020-06-16T13:43:26Z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