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4092\"/>
    </mc:Choice>
  </mc:AlternateContent>
  <bookViews>
    <workbookView xWindow="0" yWindow="0" windowWidth="28800" windowHeight="12300" activeTab="2"/>
  </bookViews>
  <sheets>
    <sheet name="dod 1" sheetId="1" r:id="rId1"/>
    <sheet name="dod 2" sheetId="8" r:id="rId2"/>
    <sheet name="dod 3" sheetId="2" r:id="rId3"/>
    <sheet name="dod 4" sheetId="3" r:id="rId4"/>
    <sheet name="dod 5" sheetId="7" r:id="rId5"/>
    <sheet name="dod 6" sheetId="6" r:id="rId6"/>
    <sheet name="dod 7" sheetId="5" r:id="rId7"/>
    <sheet name="dod 8" sheetId="4" r:id="rId8"/>
  </sheets>
  <definedNames>
    <definedName name="_xlnm._FilterDatabase" localSheetId="5" hidden="1">'dod 6'!$A$11:$AM$49</definedName>
    <definedName name="_xlnm.Print_Titles" localSheetId="0">'dod 1'!$6:$6</definedName>
    <definedName name="_xlnm.Print_Titles" localSheetId="1">'dod 2'!$6:$6</definedName>
    <definedName name="_xlnm.Print_Titles" localSheetId="2">'dod 3'!$4:$6</definedName>
    <definedName name="_xlnm.Print_Titles" localSheetId="3">'dod 4'!$7:$8</definedName>
    <definedName name="_xlnm.Print_Titles" localSheetId="4">'dod 5'!$7:$9</definedName>
    <definedName name="_xlnm.Print_Titles" localSheetId="5">'dod 6'!$A:$B,'dod 6'!$9:$11</definedName>
    <definedName name="_xlnm.Print_Titles" localSheetId="6">'dod 7'!$7:$9</definedName>
    <definedName name="_xlnm.Print_Titles" localSheetId="7">'dod 8'!$6:$6</definedName>
    <definedName name="_xlnm.Print_Titles">'dod 1'!$6:$6</definedName>
    <definedName name="_xlnm.Print_Area" localSheetId="2">'dod 3'!$A$1:$N$21</definedName>
    <definedName name="_xlnm.Print_Area" localSheetId="4">'dod 5'!$A$1:$F$1463</definedName>
    <definedName name="_xlnm.Print_Area" localSheetId="5">'dod 6'!$A$3:$AP$49</definedName>
    <definedName name="_xlnm.Print_Area" localSheetId="7">'dod 8'!$A$2:$F$67</definedName>
  </definedNames>
  <calcPr calcId="162913" fullCalcOnLoad="1"/>
</workbook>
</file>

<file path=xl/calcChain.xml><?xml version="1.0" encoding="utf-8"?>
<calcChain xmlns="http://schemas.openxmlformats.org/spreadsheetml/2006/main">
  <c r="K73" i="3" l="1"/>
  <c r="J73" i="3"/>
  <c r="L73" i="3"/>
  <c r="I73" i="3"/>
  <c r="F73" i="3"/>
  <c r="K72" i="3"/>
  <c r="J72" i="3"/>
  <c r="L72" i="3"/>
  <c r="I72" i="3"/>
  <c r="F72" i="3"/>
  <c r="K71" i="3"/>
  <c r="L71" i="3"/>
  <c r="J71" i="3"/>
  <c r="I71" i="3"/>
  <c r="F71" i="3"/>
  <c r="K70" i="3"/>
  <c r="L70" i="3"/>
  <c r="J70" i="3"/>
  <c r="I70" i="3"/>
  <c r="F70" i="3"/>
  <c r="K69" i="3"/>
  <c r="J69" i="3"/>
  <c r="L69" i="3"/>
  <c r="I69" i="3"/>
  <c r="F69" i="3"/>
  <c r="K68" i="3"/>
  <c r="J68" i="3"/>
  <c r="L68" i="3"/>
  <c r="I68" i="3"/>
  <c r="F68" i="3"/>
  <c r="K40" i="3"/>
  <c r="J40" i="3"/>
  <c r="L40" i="3"/>
  <c r="I40" i="3"/>
  <c r="F40" i="3"/>
  <c r="K39" i="3"/>
  <c r="J39" i="3"/>
  <c r="I39" i="3"/>
  <c r="F39" i="3"/>
  <c r="K35" i="3"/>
  <c r="L35" i="3"/>
  <c r="J35" i="3"/>
  <c r="I35" i="3"/>
  <c r="F35" i="3"/>
  <c r="K34" i="3"/>
  <c r="J34" i="3"/>
  <c r="L34" i="3"/>
  <c r="I34" i="3"/>
  <c r="F34" i="3"/>
  <c r="K26" i="3"/>
  <c r="J26" i="3"/>
  <c r="L26" i="3"/>
  <c r="I26" i="3"/>
  <c r="F26" i="3"/>
  <c r="K25" i="3"/>
  <c r="L25" i="3"/>
  <c r="J25" i="3"/>
  <c r="I25" i="3"/>
  <c r="F25" i="3"/>
  <c r="K24" i="3"/>
  <c r="J24" i="3"/>
  <c r="I24" i="3"/>
  <c r="F24" i="3"/>
  <c r="K23" i="3"/>
  <c r="J23" i="3"/>
  <c r="L23" i="3"/>
  <c r="I23" i="3"/>
  <c r="F23" i="3"/>
  <c r="K22" i="3"/>
  <c r="J22" i="3"/>
  <c r="L22" i="3"/>
  <c r="I22" i="3"/>
  <c r="F22" i="3"/>
  <c r="K21" i="3"/>
  <c r="J21" i="3"/>
  <c r="L21" i="3"/>
  <c r="I21" i="3"/>
  <c r="F21" i="3"/>
  <c r="K20" i="3"/>
  <c r="L20" i="3"/>
  <c r="J20" i="3"/>
  <c r="I20" i="3"/>
  <c r="F20" i="3"/>
  <c r="K19" i="3"/>
  <c r="J19" i="3"/>
  <c r="L19" i="3"/>
  <c r="I19" i="3"/>
  <c r="F19" i="3"/>
  <c r="K9" i="3"/>
  <c r="J9" i="3"/>
  <c r="L9" i="3"/>
  <c r="I9" i="3"/>
  <c r="F9" i="3"/>
  <c r="L39" i="3"/>
  <c r="C131" i="1"/>
  <c r="C130" i="1"/>
  <c r="C129" i="1"/>
  <c r="C128" i="1"/>
  <c r="C123" i="1"/>
  <c r="C122" i="1"/>
  <c r="C121" i="1"/>
  <c r="C120" i="1"/>
  <c r="C118" i="1"/>
  <c r="C115" i="1"/>
  <c r="C114" i="1"/>
  <c r="C113" i="1"/>
  <c r="C112" i="1"/>
  <c r="C111" i="1"/>
  <c r="C109" i="1"/>
  <c r="C106" i="1"/>
  <c r="C105" i="1"/>
  <c r="C104" i="1"/>
  <c r="C100" i="1"/>
  <c r="C99" i="1"/>
  <c r="C98" i="1"/>
  <c r="C96" i="1"/>
  <c r="C95" i="1"/>
  <c r="C94" i="1"/>
  <c r="C92" i="1"/>
  <c r="C91" i="1"/>
  <c r="C90" i="1"/>
  <c r="C86" i="1"/>
  <c r="C85" i="1"/>
  <c r="C79" i="1"/>
  <c r="C78" i="1"/>
  <c r="C77" i="1"/>
  <c r="C67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39" i="1"/>
  <c r="C36" i="1"/>
  <c r="C34" i="1"/>
  <c r="C29" i="1"/>
  <c r="C28" i="1"/>
  <c r="C27" i="1"/>
  <c r="C26" i="1"/>
  <c r="C25" i="1"/>
  <c r="C24" i="1"/>
  <c r="C22" i="1"/>
  <c r="C21" i="1"/>
  <c r="C20" i="1"/>
  <c r="C19" i="1"/>
  <c r="C18" i="1"/>
  <c r="C15" i="1"/>
  <c r="C14" i="1"/>
  <c r="C13" i="1"/>
  <c r="C12" i="1"/>
  <c r="C11" i="1"/>
  <c r="C10" i="1"/>
  <c r="C7" i="1"/>
  <c r="C19" i="8"/>
  <c r="C7" i="8"/>
  <c r="C8" i="8"/>
  <c r="C9" i="8"/>
  <c r="C10" i="8"/>
  <c r="C11" i="8"/>
  <c r="C12" i="8"/>
  <c r="C13" i="8"/>
  <c r="C14" i="8"/>
  <c r="C15" i="8"/>
  <c r="C16" i="8"/>
  <c r="C17" i="8"/>
  <c r="C18" i="8"/>
  <c r="C20" i="8"/>
  <c r="C21" i="8"/>
  <c r="C22" i="8"/>
  <c r="C23" i="8"/>
  <c r="D11" i="5"/>
  <c r="J11" i="5"/>
  <c r="I13" i="5"/>
  <c r="N13" i="5"/>
  <c r="E14" i="5"/>
  <c r="D14" i="5"/>
  <c r="N14" i="5"/>
  <c r="I14" i="5"/>
  <c r="D15" i="5"/>
  <c r="I15" i="5"/>
  <c r="N15" i="5"/>
  <c r="D16" i="5"/>
  <c r="I16" i="5"/>
  <c r="N16" i="5"/>
  <c r="E18" i="5"/>
  <c r="F18" i="5"/>
  <c r="G18" i="5"/>
  <c r="J18" i="5"/>
  <c r="K18" i="5"/>
  <c r="D20" i="5"/>
  <c r="I20" i="5"/>
  <c r="N20" i="5"/>
  <c r="D21" i="5"/>
  <c r="N21" i="5"/>
  <c r="I21" i="5"/>
  <c r="D22" i="5"/>
  <c r="I22" i="5"/>
  <c r="D23" i="5"/>
  <c r="I23" i="5"/>
  <c r="D24" i="5"/>
  <c r="I24" i="5"/>
  <c r="N24" i="5"/>
  <c r="D25" i="5"/>
  <c r="N25" i="5"/>
  <c r="I25" i="5"/>
  <c r="D26" i="5"/>
  <c r="N26" i="5"/>
  <c r="I26" i="5"/>
  <c r="D27" i="5"/>
  <c r="I27" i="5"/>
  <c r="N27" i="5"/>
  <c r="D28" i="5"/>
  <c r="I28" i="5"/>
  <c r="N28" i="5"/>
  <c r="D29" i="5"/>
  <c r="N29" i="5"/>
  <c r="I29" i="5"/>
  <c r="D30" i="5"/>
  <c r="N30" i="5"/>
  <c r="I30" i="5"/>
  <c r="D31" i="5"/>
  <c r="I31" i="5"/>
  <c r="N31" i="5"/>
  <c r="D32" i="5"/>
  <c r="I32" i="5"/>
  <c r="N32" i="5"/>
  <c r="D33" i="5"/>
  <c r="N33" i="5"/>
  <c r="I33" i="5"/>
  <c r="D34" i="5"/>
  <c r="N34" i="5"/>
  <c r="I34" i="5"/>
  <c r="D35" i="5"/>
  <c r="I35" i="5"/>
  <c r="N35" i="5"/>
  <c r="D36" i="5"/>
  <c r="I36" i="5"/>
  <c r="N36" i="5"/>
  <c r="D37" i="5"/>
  <c r="N37" i="5"/>
  <c r="I37" i="5"/>
  <c r="D38" i="5"/>
  <c r="N38" i="5"/>
  <c r="I38" i="5"/>
  <c r="D39" i="5"/>
  <c r="I39" i="5"/>
  <c r="N39" i="5"/>
  <c r="D40" i="5"/>
  <c r="I40" i="5"/>
  <c r="N40" i="5"/>
  <c r="D41" i="5"/>
  <c r="N41" i="5"/>
  <c r="I41" i="5"/>
  <c r="D42" i="5"/>
  <c r="N42" i="5"/>
  <c r="I42" i="5"/>
  <c r="D43" i="5"/>
  <c r="I43" i="5"/>
  <c r="N43" i="5"/>
  <c r="E45" i="5"/>
  <c r="F45" i="5"/>
  <c r="G45" i="5"/>
  <c r="J45" i="5"/>
  <c r="K45" i="5"/>
  <c r="D47" i="5"/>
  <c r="I47" i="5"/>
  <c r="N47" i="5"/>
  <c r="D48" i="5"/>
  <c r="I48" i="5"/>
  <c r="N48" i="5"/>
  <c r="D50" i="5"/>
  <c r="N50" i="5"/>
  <c r="I50" i="5"/>
  <c r="D51" i="5"/>
  <c r="N51" i="5"/>
  <c r="I51" i="5"/>
  <c r="D52" i="5"/>
  <c r="N52" i="5"/>
  <c r="I52" i="5"/>
  <c r="D53" i="5"/>
  <c r="I53" i="5"/>
  <c r="N53" i="5"/>
  <c r="E55" i="5"/>
  <c r="F55" i="5"/>
  <c r="G55" i="5"/>
  <c r="J55" i="5"/>
  <c r="K55" i="5"/>
  <c r="D57" i="5"/>
  <c r="I57" i="5"/>
  <c r="N57" i="5"/>
  <c r="D58" i="5"/>
  <c r="I58" i="5"/>
  <c r="N58" i="5"/>
  <c r="D59" i="5"/>
  <c r="N59" i="5"/>
  <c r="I59" i="5"/>
  <c r="D61" i="5"/>
  <c r="N61" i="5"/>
  <c r="I61" i="5"/>
  <c r="D62" i="5"/>
  <c r="I62" i="5"/>
  <c r="N62" i="5"/>
  <c r="D63" i="5"/>
  <c r="I63" i="5"/>
  <c r="N63" i="5"/>
  <c r="D64" i="5"/>
  <c r="N64" i="5"/>
  <c r="I64" i="5"/>
  <c r="E68" i="5"/>
  <c r="F68" i="5"/>
  <c r="G68" i="5"/>
  <c r="J68" i="5"/>
  <c r="K68" i="5"/>
  <c r="D70" i="5"/>
  <c r="I70" i="5"/>
  <c r="N70" i="5"/>
  <c r="D71" i="5"/>
  <c r="N71" i="5"/>
  <c r="I71" i="5"/>
  <c r="D72" i="5"/>
  <c r="I72" i="5"/>
  <c r="I68" i="5"/>
  <c r="D73" i="5"/>
  <c r="I73" i="5"/>
  <c r="N73" i="5"/>
  <c r="D74" i="5"/>
  <c r="N74" i="5"/>
  <c r="I74" i="5"/>
  <c r="D75" i="5"/>
  <c r="N75" i="5"/>
  <c r="I75" i="5"/>
  <c r="D76" i="5"/>
  <c r="I76" i="5"/>
  <c r="D77" i="5"/>
  <c r="N77" i="5"/>
  <c r="I77" i="5"/>
  <c r="D78" i="5"/>
  <c r="N78" i="5"/>
  <c r="I78" i="5"/>
  <c r="D79" i="5"/>
  <c r="N79" i="5"/>
  <c r="I79" i="5"/>
  <c r="D80" i="5"/>
  <c r="I80" i="5"/>
  <c r="D81" i="5"/>
  <c r="N81" i="5"/>
  <c r="I81" i="5"/>
  <c r="D82" i="5"/>
  <c r="I82" i="5"/>
  <c r="D83" i="5"/>
  <c r="I83" i="5"/>
  <c r="N83" i="5"/>
  <c r="D84" i="5"/>
  <c r="I84" i="5"/>
  <c r="E86" i="5"/>
  <c r="F86" i="5"/>
  <c r="G86" i="5"/>
  <c r="J86" i="5"/>
  <c r="K86" i="5"/>
  <c r="D88" i="5"/>
  <c r="N88" i="5"/>
  <c r="I88" i="5"/>
  <c r="D89" i="5"/>
  <c r="N89" i="5"/>
  <c r="I89" i="5"/>
  <c r="D90" i="5"/>
  <c r="I90" i="5"/>
  <c r="D91" i="5"/>
  <c r="I91" i="5"/>
  <c r="D92" i="5"/>
  <c r="I92" i="5"/>
  <c r="D93" i="5"/>
  <c r="I93" i="5"/>
  <c r="N93" i="5"/>
  <c r="D94" i="5"/>
  <c r="N94" i="5"/>
  <c r="I94" i="5"/>
  <c r="D95" i="5"/>
  <c r="N95" i="5"/>
  <c r="I95" i="5"/>
  <c r="D96" i="5"/>
  <c r="N96" i="5"/>
  <c r="I96" i="5"/>
  <c r="D97" i="5"/>
  <c r="I97" i="5"/>
  <c r="N97" i="5"/>
  <c r="D98" i="5"/>
  <c r="I98" i="5"/>
  <c r="D99" i="5"/>
  <c r="N99" i="5"/>
  <c r="I99" i="5"/>
  <c r="E101" i="5"/>
  <c r="F101" i="5"/>
  <c r="G101" i="5"/>
  <c r="J101" i="5"/>
  <c r="K101" i="5"/>
  <c r="D103" i="5"/>
  <c r="N103" i="5"/>
  <c r="I103" i="5"/>
  <c r="D104" i="5"/>
  <c r="N104" i="5"/>
  <c r="I104" i="5"/>
  <c r="D105" i="5"/>
  <c r="I105" i="5"/>
  <c r="N105" i="5"/>
  <c r="D106" i="5"/>
  <c r="I106" i="5"/>
  <c r="D107" i="5"/>
  <c r="I107" i="5"/>
  <c r="D108" i="5"/>
  <c r="I108" i="5"/>
  <c r="N108" i="5"/>
  <c r="D109" i="5"/>
  <c r="I109" i="5"/>
  <c r="N109" i="5"/>
  <c r="D110" i="5"/>
  <c r="I110" i="5"/>
  <c r="D111" i="5"/>
  <c r="I111" i="5"/>
  <c r="N111" i="5"/>
  <c r="D112" i="5"/>
  <c r="I112" i="5"/>
  <c r="N112" i="5"/>
  <c r="D113" i="5"/>
  <c r="N113" i="5"/>
  <c r="I113" i="5"/>
  <c r="D114" i="5"/>
  <c r="N114" i="5"/>
  <c r="I114" i="5"/>
  <c r="D115" i="5"/>
  <c r="I115" i="5"/>
  <c r="N115" i="5"/>
  <c r="D116" i="5"/>
  <c r="N116" i="5"/>
  <c r="I116" i="5"/>
  <c r="D117" i="5"/>
  <c r="N117" i="5"/>
  <c r="I117" i="5"/>
  <c r="D118" i="5"/>
  <c r="I118" i="5"/>
  <c r="N118" i="5"/>
  <c r="D119" i="5"/>
  <c r="N119" i="5"/>
  <c r="I119" i="5"/>
  <c r="D120" i="5"/>
  <c r="I120" i="5"/>
  <c r="D121" i="5"/>
  <c r="I121" i="5"/>
  <c r="N121" i="5"/>
  <c r="D122" i="5"/>
  <c r="I122" i="5"/>
  <c r="N122" i="5"/>
  <c r="D123" i="5"/>
  <c r="N123" i="5"/>
  <c r="I123" i="5"/>
  <c r="D124" i="5"/>
  <c r="N124" i="5"/>
  <c r="I124" i="5"/>
  <c r="E126" i="5"/>
  <c r="F126" i="5"/>
  <c r="G126" i="5"/>
  <c r="J126" i="5"/>
  <c r="K126" i="5"/>
  <c r="D128" i="5"/>
  <c r="N128" i="5"/>
  <c r="I128" i="5"/>
  <c r="D129" i="5"/>
  <c r="I129" i="5"/>
  <c r="N129" i="5"/>
  <c r="D130" i="5"/>
  <c r="I130" i="5"/>
  <c r="N130" i="5"/>
  <c r="D131" i="5"/>
  <c r="N131" i="5"/>
  <c r="I131" i="5"/>
  <c r="D133" i="5"/>
  <c r="N133" i="5"/>
  <c r="I133" i="5"/>
  <c r="D134" i="5"/>
  <c r="I134" i="5"/>
  <c r="N134" i="5"/>
  <c r="D136" i="5"/>
  <c r="I136" i="5"/>
  <c r="N136" i="5"/>
  <c r="D138" i="5"/>
  <c r="N138" i="5"/>
  <c r="I138" i="5"/>
  <c r="D140" i="5"/>
  <c r="N140" i="5"/>
  <c r="I140" i="5"/>
  <c r="D141" i="5"/>
  <c r="I141" i="5"/>
  <c r="N141" i="5"/>
  <c r="D142" i="5"/>
  <c r="I142" i="5"/>
  <c r="N142" i="5"/>
  <c r="D148" i="5"/>
  <c r="N148" i="5"/>
  <c r="I148" i="5"/>
  <c r="D149" i="5"/>
  <c r="N149" i="5"/>
  <c r="I149" i="5"/>
  <c r="E153" i="5"/>
  <c r="F153" i="5"/>
  <c r="G153" i="5"/>
  <c r="J153" i="5"/>
  <c r="K153" i="5"/>
  <c r="D155" i="5"/>
  <c r="I155" i="5"/>
  <c r="D156" i="5"/>
  <c r="I156" i="5"/>
  <c r="N156" i="5"/>
  <c r="D157" i="5"/>
  <c r="I157" i="5"/>
  <c r="N157" i="5"/>
  <c r="D158" i="5"/>
  <c r="N158" i="5"/>
  <c r="I158" i="5"/>
  <c r="D159" i="5"/>
  <c r="I159" i="5"/>
  <c r="D160" i="5"/>
  <c r="I160" i="5"/>
  <c r="N160" i="5"/>
  <c r="D161" i="5"/>
  <c r="I161" i="5"/>
  <c r="N161" i="5"/>
  <c r="D162" i="5"/>
  <c r="N162" i="5"/>
  <c r="I162" i="5"/>
  <c r="D163" i="5"/>
  <c r="I163" i="5"/>
  <c r="D164" i="5"/>
  <c r="I164" i="5"/>
  <c r="N164" i="5"/>
  <c r="D165" i="5"/>
  <c r="I165" i="5"/>
  <c r="N165" i="5"/>
  <c r="D166" i="5"/>
  <c r="N166" i="5"/>
  <c r="I166" i="5"/>
  <c r="D167" i="5"/>
  <c r="N167" i="5"/>
  <c r="I167" i="5"/>
  <c r="D168" i="5"/>
  <c r="I168" i="5"/>
  <c r="N168" i="5"/>
  <c r="D169" i="5"/>
  <c r="I169" i="5"/>
  <c r="N169" i="5"/>
  <c r="E171" i="5"/>
  <c r="E66" i="5"/>
  <c r="F171" i="5"/>
  <c r="G171" i="5"/>
  <c r="J171" i="5"/>
  <c r="K171" i="5"/>
  <c r="K66" i="5"/>
  <c r="D173" i="5"/>
  <c r="I173" i="5"/>
  <c r="N173" i="5"/>
  <c r="D174" i="5"/>
  <c r="N174" i="5"/>
  <c r="I174" i="5"/>
  <c r="D175" i="5"/>
  <c r="I175" i="5"/>
  <c r="D176" i="5"/>
  <c r="I176" i="5"/>
  <c r="D177" i="5"/>
  <c r="I177" i="5"/>
  <c r="N177" i="5"/>
  <c r="D178" i="5"/>
  <c r="N178" i="5"/>
  <c r="I178" i="5"/>
  <c r="D179" i="5"/>
  <c r="I179" i="5"/>
  <c r="D180" i="5"/>
  <c r="I180" i="5"/>
  <c r="N180" i="5"/>
  <c r="D181" i="5"/>
  <c r="I181" i="5"/>
  <c r="N181" i="5"/>
  <c r="D182" i="5"/>
  <c r="N182" i="5"/>
  <c r="I182" i="5"/>
  <c r="E184" i="5"/>
  <c r="F184" i="5"/>
  <c r="G184" i="5"/>
  <c r="J184" i="5"/>
  <c r="K184" i="5"/>
  <c r="D186" i="5"/>
  <c r="N186" i="5"/>
  <c r="I186" i="5"/>
  <c r="D187" i="5"/>
  <c r="I187" i="5"/>
  <c r="D188" i="5"/>
  <c r="N188" i="5"/>
  <c r="I188" i="5"/>
  <c r="D189" i="5"/>
  <c r="I189" i="5"/>
  <c r="D190" i="5"/>
  <c r="N190" i="5"/>
  <c r="I190" i="5"/>
  <c r="D191" i="5"/>
  <c r="I191" i="5"/>
  <c r="N191" i="5"/>
  <c r="D192" i="5"/>
  <c r="I192" i="5"/>
  <c r="N192" i="5"/>
  <c r="D193" i="5"/>
  <c r="N193" i="5"/>
  <c r="I193" i="5"/>
  <c r="D194" i="5"/>
  <c r="I194" i="5"/>
  <c r="N194" i="5"/>
  <c r="D195" i="5"/>
  <c r="I195" i="5"/>
  <c r="N195" i="5"/>
  <c r="D196" i="5"/>
  <c r="N196" i="5"/>
  <c r="I196" i="5"/>
  <c r="D197" i="5"/>
  <c r="I197" i="5"/>
  <c r="D198" i="5"/>
  <c r="I198" i="5"/>
  <c r="N198" i="5"/>
  <c r="D199" i="5"/>
  <c r="N199" i="5"/>
  <c r="I199" i="5"/>
  <c r="D200" i="5"/>
  <c r="N200" i="5"/>
  <c r="I200" i="5"/>
  <c r="D201" i="5"/>
  <c r="I201" i="5"/>
  <c r="N201" i="5"/>
  <c r="E203" i="5"/>
  <c r="F203" i="5"/>
  <c r="G203" i="5"/>
  <c r="J203" i="5"/>
  <c r="K203" i="5"/>
  <c r="D205" i="5"/>
  <c r="I205" i="5"/>
  <c r="N205" i="5"/>
  <c r="D206" i="5"/>
  <c r="N206" i="5"/>
  <c r="I206" i="5"/>
  <c r="D207" i="5"/>
  <c r="N207" i="5"/>
  <c r="I207" i="5"/>
  <c r="D208" i="5"/>
  <c r="I208" i="5"/>
  <c r="N208" i="5"/>
  <c r="D209" i="5"/>
  <c r="I209" i="5"/>
  <c r="N209" i="5"/>
  <c r="D210" i="5"/>
  <c r="I210" i="5"/>
  <c r="D211" i="5"/>
  <c r="N211" i="5"/>
  <c r="I211" i="5"/>
  <c r="D212" i="5"/>
  <c r="I212" i="5"/>
  <c r="N212" i="5"/>
  <c r="D213" i="5"/>
  <c r="I213" i="5"/>
  <c r="N213" i="5"/>
  <c r="D214" i="5"/>
  <c r="N214" i="5"/>
  <c r="I214" i="5"/>
  <c r="D215" i="5"/>
  <c r="N215" i="5"/>
  <c r="I215" i="5"/>
  <c r="D216" i="5"/>
  <c r="I216" i="5"/>
  <c r="N216" i="5"/>
  <c r="E218" i="5"/>
  <c r="F218" i="5"/>
  <c r="G218" i="5"/>
  <c r="J218" i="5"/>
  <c r="K218" i="5"/>
  <c r="D220" i="5"/>
  <c r="I220" i="5"/>
  <c r="N220" i="5"/>
  <c r="D221" i="5"/>
  <c r="I221" i="5"/>
  <c r="N221" i="5"/>
  <c r="D222" i="5"/>
  <c r="N222" i="5"/>
  <c r="I222" i="5"/>
  <c r="D223" i="5"/>
  <c r="I223" i="5"/>
  <c r="D224" i="5"/>
  <c r="I224" i="5"/>
  <c r="N224" i="5"/>
  <c r="D225" i="5"/>
  <c r="I225" i="5"/>
  <c r="N225" i="5"/>
  <c r="D226" i="5"/>
  <c r="N226" i="5"/>
  <c r="I226" i="5"/>
  <c r="D227" i="5"/>
  <c r="N227" i="5"/>
  <c r="I227" i="5"/>
  <c r="D228" i="5"/>
  <c r="I228" i="5"/>
  <c r="N228" i="5"/>
  <c r="D229" i="5"/>
  <c r="I229" i="5"/>
  <c r="N229" i="5"/>
  <c r="D230" i="5"/>
  <c r="N230" i="5"/>
  <c r="I230" i="5"/>
  <c r="D231" i="5"/>
  <c r="N231" i="5"/>
  <c r="I231" i="5"/>
  <c r="D232" i="5"/>
  <c r="I232" i="5"/>
  <c r="N232" i="5"/>
  <c r="D233" i="5"/>
  <c r="I233" i="5"/>
  <c r="N233" i="5"/>
  <c r="D234" i="5"/>
  <c r="N234" i="5"/>
  <c r="I234" i="5"/>
  <c r="D235" i="5"/>
  <c r="N235" i="5"/>
  <c r="I235" i="5"/>
  <c r="D236" i="5"/>
  <c r="I236" i="5"/>
  <c r="N236" i="5"/>
  <c r="E238" i="5"/>
  <c r="F238" i="5"/>
  <c r="G238" i="5"/>
  <c r="J238" i="5"/>
  <c r="K238" i="5"/>
  <c r="D240" i="5"/>
  <c r="I240" i="5"/>
  <c r="D241" i="5"/>
  <c r="N241" i="5"/>
  <c r="I241" i="5"/>
  <c r="D242" i="5"/>
  <c r="N242" i="5"/>
  <c r="I242" i="5"/>
  <c r="D243" i="5"/>
  <c r="I243" i="5"/>
  <c r="N243" i="5"/>
  <c r="D244" i="5"/>
  <c r="N244" i="5"/>
  <c r="I244" i="5"/>
  <c r="D245" i="5"/>
  <c r="N245" i="5"/>
  <c r="I245" i="5"/>
  <c r="D246" i="5"/>
  <c r="I246" i="5"/>
  <c r="I238" i="5"/>
  <c r="N246" i="5"/>
  <c r="D247" i="5"/>
  <c r="I247" i="5"/>
  <c r="N247" i="5"/>
  <c r="D248" i="5"/>
  <c r="N248" i="5"/>
  <c r="I248" i="5"/>
  <c r="D249" i="5"/>
  <c r="N249" i="5"/>
  <c r="I249" i="5"/>
  <c r="D250" i="5"/>
  <c r="I250" i="5"/>
  <c r="N250" i="5"/>
  <c r="D251" i="5"/>
  <c r="I251" i="5"/>
  <c r="N251" i="5"/>
  <c r="D252" i="5"/>
  <c r="N252" i="5"/>
  <c r="I252" i="5"/>
  <c r="E254" i="5"/>
  <c r="F254" i="5"/>
  <c r="G254" i="5"/>
  <c r="J254" i="5"/>
  <c r="K254" i="5"/>
  <c r="D256" i="5"/>
  <c r="N256" i="5"/>
  <c r="I256" i="5"/>
  <c r="D257" i="5"/>
  <c r="N257" i="5"/>
  <c r="I257" i="5"/>
  <c r="D258" i="5"/>
  <c r="I258" i="5"/>
  <c r="N258" i="5"/>
  <c r="D260" i="5"/>
  <c r="I260" i="5"/>
  <c r="N260" i="5"/>
  <c r="D263" i="5"/>
  <c r="N263" i="5"/>
  <c r="I263" i="5"/>
  <c r="D266" i="5"/>
  <c r="I266" i="5"/>
  <c r="D267" i="5"/>
  <c r="I267" i="5"/>
  <c r="N267" i="5"/>
  <c r="D268" i="5"/>
  <c r="I268" i="5"/>
  <c r="N268" i="5"/>
  <c r="D269" i="5"/>
  <c r="N269" i="5"/>
  <c r="I269" i="5"/>
  <c r="D271" i="5"/>
  <c r="I271" i="5"/>
  <c r="E274" i="5"/>
  <c r="F274" i="5"/>
  <c r="G274" i="5"/>
  <c r="J274" i="5"/>
  <c r="K274" i="5"/>
  <c r="D276" i="5"/>
  <c r="I276" i="5"/>
  <c r="D277" i="5"/>
  <c r="N277" i="5"/>
  <c r="I277" i="5"/>
  <c r="D278" i="5"/>
  <c r="I278" i="5"/>
  <c r="N278" i="5"/>
  <c r="D279" i="5"/>
  <c r="I279" i="5"/>
  <c r="D280" i="5"/>
  <c r="I280" i="5"/>
  <c r="N280" i="5"/>
  <c r="D281" i="5"/>
  <c r="I281" i="5"/>
  <c r="N281" i="5"/>
  <c r="D282" i="5"/>
  <c r="N282" i="5"/>
  <c r="I282" i="5"/>
  <c r="D283" i="5"/>
  <c r="I283" i="5"/>
  <c r="D284" i="5"/>
  <c r="I284" i="5"/>
  <c r="N284" i="5"/>
  <c r="D285" i="5"/>
  <c r="I285" i="5"/>
  <c r="N285" i="5"/>
  <c r="D286" i="5"/>
  <c r="N286" i="5"/>
  <c r="I286" i="5"/>
  <c r="D287" i="5"/>
  <c r="I287" i="5"/>
  <c r="D288" i="5"/>
  <c r="I288" i="5"/>
  <c r="N288" i="5"/>
  <c r="D289" i="5"/>
  <c r="I289" i="5"/>
  <c r="N289" i="5"/>
  <c r="E292" i="5"/>
  <c r="F292" i="5"/>
  <c r="G292" i="5"/>
  <c r="J292" i="5"/>
  <c r="K292" i="5"/>
  <c r="D294" i="5"/>
  <c r="I294" i="5"/>
  <c r="D295" i="5"/>
  <c r="I295" i="5"/>
  <c r="D296" i="5"/>
  <c r="I296" i="5"/>
  <c r="D297" i="5"/>
  <c r="I297" i="5"/>
  <c r="N297" i="5"/>
  <c r="D298" i="5"/>
  <c r="I298" i="5"/>
  <c r="D299" i="5"/>
  <c r="N299" i="5"/>
  <c r="I299" i="5"/>
  <c r="D300" i="5"/>
  <c r="I300" i="5"/>
  <c r="D301" i="5"/>
  <c r="I301" i="5"/>
  <c r="N301" i="5"/>
  <c r="D302" i="5"/>
  <c r="N302" i="5"/>
  <c r="I302" i="5"/>
  <c r="D303" i="5"/>
  <c r="N303" i="5"/>
  <c r="I303" i="5"/>
  <c r="D304" i="5"/>
  <c r="N304" i="5"/>
  <c r="I304" i="5"/>
  <c r="E306" i="5"/>
  <c r="F306" i="5"/>
  <c r="G306" i="5"/>
  <c r="J306" i="5"/>
  <c r="K306" i="5"/>
  <c r="D308" i="5"/>
  <c r="I308" i="5"/>
  <c r="D309" i="5"/>
  <c r="I309" i="5"/>
  <c r="N309" i="5"/>
  <c r="D310" i="5"/>
  <c r="N310" i="5"/>
  <c r="I310" i="5"/>
  <c r="D311" i="5"/>
  <c r="I311" i="5"/>
  <c r="D312" i="5"/>
  <c r="I312" i="5"/>
  <c r="N312" i="5"/>
  <c r="D313" i="5"/>
  <c r="I313" i="5"/>
  <c r="N313" i="5"/>
  <c r="D314" i="5"/>
  <c r="N314" i="5"/>
  <c r="I314" i="5"/>
  <c r="D315" i="5"/>
  <c r="I315" i="5"/>
  <c r="D316" i="5"/>
  <c r="I316" i="5"/>
  <c r="N316" i="5"/>
  <c r="D317" i="5"/>
  <c r="I317" i="5"/>
  <c r="N317" i="5"/>
  <c r="D318" i="5"/>
  <c r="N318" i="5"/>
  <c r="I318" i="5"/>
  <c r="D319" i="5"/>
  <c r="I319" i="5"/>
  <c r="D320" i="5"/>
  <c r="I320" i="5"/>
  <c r="N320" i="5"/>
  <c r="D321" i="5"/>
  <c r="I321" i="5"/>
  <c r="N321" i="5"/>
  <c r="D322" i="5"/>
  <c r="N322" i="5"/>
  <c r="I322" i="5"/>
  <c r="D323" i="5"/>
  <c r="N323" i="5"/>
  <c r="I323" i="5"/>
  <c r="D324" i="5"/>
  <c r="I324" i="5"/>
  <c r="N324" i="5"/>
  <c r="D325" i="5"/>
  <c r="I325" i="5"/>
  <c r="N325" i="5"/>
  <c r="E327" i="5"/>
  <c r="F327" i="5"/>
  <c r="G327" i="5"/>
  <c r="J327" i="5"/>
  <c r="K327" i="5"/>
  <c r="D329" i="5"/>
  <c r="I329" i="5"/>
  <c r="D330" i="5"/>
  <c r="I330" i="5"/>
  <c r="I327" i="5"/>
  <c r="D331" i="5"/>
  <c r="I331" i="5"/>
  <c r="N331" i="5"/>
  <c r="D332" i="5"/>
  <c r="I332" i="5"/>
  <c r="D333" i="5"/>
  <c r="I333" i="5"/>
  <c r="D334" i="5"/>
  <c r="I334" i="5"/>
  <c r="N334" i="5"/>
  <c r="D335" i="5"/>
  <c r="I335" i="5"/>
  <c r="N335" i="5"/>
  <c r="D336" i="5"/>
  <c r="N336" i="5"/>
  <c r="I336" i="5"/>
  <c r="D337" i="5"/>
  <c r="N337" i="5"/>
  <c r="I337" i="5"/>
  <c r="D338" i="5"/>
  <c r="I338" i="5"/>
  <c r="N338" i="5"/>
  <c r="D339" i="5"/>
  <c r="I339" i="5"/>
  <c r="N339" i="5"/>
  <c r="D340" i="5"/>
  <c r="N340" i="5"/>
  <c r="I340" i="5"/>
  <c r="D341" i="5"/>
  <c r="N341" i="5"/>
  <c r="I341" i="5"/>
  <c r="D342" i="5"/>
  <c r="I342" i="5"/>
  <c r="N342" i="5"/>
  <c r="D343" i="5"/>
  <c r="I343" i="5"/>
  <c r="N343" i="5"/>
  <c r="E345" i="5"/>
  <c r="F345" i="5"/>
  <c r="G345" i="5"/>
  <c r="J345" i="5"/>
  <c r="K345" i="5"/>
  <c r="D347" i="5"/>
  <c r="D345" i="5"/>
  <c r="I347" i="5"/>
  <c r="N347" i="5"/>
  <c r="D348" i="5"/>
  <c r="I348" i="5"/>
  <c r="D349" i="5"/>
  <c r="I349" i="5"/>
  <c r="N349" i="5"/>
  <c r="D350" i="5"/>
  <c r="N350" i="5"/>
  <c r="I350" i="5"/>
  <c r="D351" i="5"/>
  <c r="I351" i="5"/>
  <c r="D352" i="5"/>
  <c r="I352" i="5"/>
  <c r="N352" i="5"/>
  <c r="D353" i="5"/>
  <c r="I353" i="5"/>
  <c r="N353" i="5"/>
  <c r="D354" i="5"/>
  <c r="N354" i="5"/>
  <c r="I354" i="5"/>
  <c r="D355" i="5"/>
  <c r="I355" i="5"/>
  <c r="D356" i="5"/>
  <c r="I356" i="5"/>
  <c r="N356" i="5"/>
  <c r="D357" i="5"/>
  <c r="I357" i="5"/>
  <c r="N357" i="5"/>
  <c r="E359" i="5"/>
  <c r="F359" i="5"/>
  <c r="G359" i="5"/>
  <c r="J359" i="5"/>
  <c r="K359" i="5"/>
  <c r="D361" i="5"/>
  <c r="I361" i="5"/>
  <c r="I359" i="5"/>
  <c r="D362" i="5"/>
  <c r="I362" i="5"/>
  <c r="N362" i="5"/>
  <c r="D363" i="5"/>
  <c r="N363" i="5"/>
  <c r="I363" i="5"/>
  <c r="D364" i="5"/>
  <c r="N364" i="5"/>
  <c r="I364" i="5"/>
  <c r="D365" i="5"/>
  <c r="I365" i="5"/>
  <c r="N365" i="5"/>
  <c r="D366" i="5"/>
  <c r="I366" i="5"/>
  <c r="N366" i="5"/>
  <c r="D367" i="5"/>
  <c r="N367" i="5"/>
  <c r="I367" i="5"/>
  <c r="D368" i="5"/>
  <c r="N368" i="5"/>
  <c r="I368" i="5"/>
  <c r="D369" i="5"/>
  <c r="I369" i="5"/>
  <c r="N369" i="5"/>
  <c r="N359" i="5"/>
  <c r="D370" i="5"/>
  <c r="I370" i="5"/>
  <c r="N370" i="5"/>
  <c r="E372" i="5"/>
  <c r="F372" i="5"/>
  <c r="G372" i="5"/>
  <c r="J372" i="5"/>
  <c r="K372" i="5"/>
  <c r="D374" i="5"/>
  <c r="I374" i="5"/>
  <c r="N374" i="5"/>
  <c r="D375" i="5"/>
  <c r="I375" i="5"/>
  <c r="D376" i="5"/>
  <c r="N376" i="5"/>
  <c r="I376" i="5"/>
  <c r="D377" i="5"/>
  <c r="I377" i="5"/>
  <c r="D378" i="5"/>
  <c r="I378" i="5"/>
  <c r="N378" i="5"/>
  <c r="D379" i="5"/>
  <c r="I379" i="5"/>
  <c r="N379" i="5"/>
  <c r="D380" i="5"/>
  <c r="N380" i="5"/>
  <c r="I380" i="5"/>
  <c r="D381" i="5"/>
  <c r="N381" i="5"/>
  <c r="I381" i="5"/>
  <c r="D382" i="5"/>
  <c r="I382" i="5"/>
  <c r="N382" i="5"/>
  <c r="D383" i="5"/>
  <c r="I383" i="5"/>
  <c r="N383" i="5"/>
  <c r="E385" i="5"/>
  <c r="F385" i="5"/>
  <c r="G385" i="5"/>
  <c r="J385" i="5"/>
  <c r="K385" i="5"/>
  <c r="D387" i="5"/>
  <c r="D385" i="5"/>
  <c r="I387" i="5"/>
  <c r="D388" i="5"/>
  <c r="I388" i="5"/>
  <c r="N388" i="5"/>
  <c r="D389" i="5"/>
  <c r="N389" i="5"/>
  <c r="I389" i="5"/>
  <c r="D390" i="5"/>
  <c r="N390" i="5"/>
  <c r="I390" i="5"/>
  <c r="D391" i="5"/>
  <c r="I391" i="5"/>
  <c r="D392" i="5"/>
  <c r="I392" i="5"/>
  <c r="N392" i="5"/>
  <c r="D393" i="5"/>
  <c r="N393" i="5"/>
  <c r="I393" i="5"/>
  <c r="D394" i="5"/>
  <c r="N394" i="5"/>
  <c r="I394" i="5"/>
  <c r="D395" i="5"/>
  <c r="I395" i="5"/>
  <c r="N395" i="5"/>
  <c r="D396" i="5"/>
  <c r="I396" i="5"/>
  <c r="N396" i="5"/>
  <c r="D397" i="5"/>
  <c r="N397" i="5"/>
  <c r="I397" i="5"/>
  <c r="D398" i="5"/>
  <c r="N398" i="5"/>
  <c r="I398" i="5"/>
  <c r="D399" i="5"/>
  <c r="I399" i="5"/>
  <c r="N399" i="5"/>
  <c r="D400" i="5"/>
  <c r="I400" i="5"/>
  <c r="N400" i="5"/>
  <c r="D401" i="5"/>
  <c r="N401" i="5"/>
  <c r="I401" i="5"/>
  <c r="D402" i="5"/>
  <c r="N402" i="5"/>
  <c r="I402" i="5"/>
  <c r="D403" i="5"/>
  <c r="I403" i="5"/>
  <c r="N403" i="5"/>
  <c r="D404" i="5"/>
  <c r="I404" i="5"/>
  <c r="N404" i="5"/>
  <c r="D405" i="5"/>
  <c r="N405" i="5"/>
  <c r="I405" i="5"/>
  <c r="D406" i="5"/>
  <c r="N406" i="5"/>
  <c r="I406" i="5"/>
  <c r="E408" i="5"/>
  <c r="F408" i="5"/>
  <c r="G408" i="5"/>
  <c r="J408" i="5"/>
  <c r="K408" i="5"/>
  <c r="D410" i="5"/>
  <c r="I410" i="5"/>
  <c r="D411" i="5"/>
  <c r="N411" i="5"/>
  <c r="I411" i="5"/>
  <c r="D412" i="5"/>
  <c r="N412" i="5"/>
  <c r="I412" i="5"/>
  <c r="D413" i="5"/>
  <c r="I413" i="5"/>
  <c r="D414" i="5"/>
  <c r="I414" i="5"/>
  <c r="N414" i="5"/>
  <c r="D415" i="5"/>
  <c r="N415" i="5"/>
  <c r="I415" i="5"/>
  <c r="D416" i="5"/>
  <c r="N416" i="5"/>
  <c r="I416" i="5"/>
  <c r="D417" i="5"/>
  <c r="I417" i="5"/>
  <c r="N417" i="5"/>
  <c r="D418" i="5"/>
  <c r="I418" i="5"/>
  <c r="N418" i="5"/>
  <c r="D419" i="5"/>
  <c r="N419" i="5"/>
  <c r="I419" i="5"/>
  <c r="D420" i="5"/>
  <c r="N420" i="5"/>
  <c r="I420" i="5"/>
  <c r="D421" i="5"/>
  <c r="I421" i="5"/>
  <c r="N421" i="5"/>
  <c r="E423" i="5"/>
  <c r="F423" i="5"/>
  <c r="G423" i="5"/>
  <c r="J423" i="5"/>
  <c r="K423" i="5"/>
  <c r="D425" i="5"/>
  <c r="I425" i="5"/>
  <c r="D426" i="5"/>
  <c r="I426" i="5"/>
  <c r="N426" i="5"/>
  <c r="D427" i="5"/>
  <c r="I427" i="5"/>
  <c r="N427" i="5"/>
  <c r="D428" i="5"/>
  <c r="I428" i="5"/>
  <c r="D429" i="5"/>
  <c r="I429" i="5"/>
  <c r="D430" i="5"/>
  <c r="I430" i="5"/>
  <c r="N430" i="5"/>
  <c r="D431" i="5"/>
  <c r="I431" i="5"/>
  <c r="N431" i="5"/>
  <c r="D432" i="5"/>
  <c r="N432" i="5"/>
  <c r="I432" i="5"/>
  <c r="D433" i="5"/>
  <c r="N433" i="5"/>
  <c r="I433" i="5"/>
  <c r="D434" i="5"/>
  <c r="I434" i="5"/>
  <c r="N434" i="5"/>
  <c r="D435" i="5"/>
  <c r="I435" i="5"/>
  <c r="N435" i="5"/>
  <c r="D436" i="5"/>
  <c r="N436" i="5"/>
  <c r="I436" i="5"/>
  <c r="E438" i="5"/>
  <c r="F438" i="5"/>
  <c r="G438" i="5"/>
  <c r="J438" i="5"/>
  <c r="K438" i="5"/>
  <c r="D440" i="5"/>
  <c r="I440" i="5"/>
  <c r="D441" i="5"/>
  <c r="N441" i="5"/>
  <c r="I441" i="5"/>
  <c r="D442" i="5"/>
  <c r="N442" i="5"/>
  <c r="I442" i="5"/>
  <c r="D443" i="5"/>
  <c r="I443" i="5"/>
  <c r="D444" i="5"/>
  <c r="I444" i="5"/>
  <c r="N444" i="5"/>
  <c r="D445" i="5"/>
  <c r="N445" i="5"/>
  <c r="I445" i="5"/>
  <c r="D446" i="5"/>
  <c r="N446" i="5"/>
  <c r="I446" i="5"/>
  <c r="D447" i="5"/>
  <c r="I447" i="5"/>
  <c r="N447" i="5"/>
  <c r="D448" i="5"/>
  <c r="I448" i="5"/>
  <c r="N448" i="5"/>
  <c r="D449" i="5"/>
  <c r="N449" i="5"/>
  <c r="I449" i="5"/>
  <c r="D450" i="5"/>
  <c r="N450" i="5"/>
  <c r="I450" i="5"/>
  <c r="D451" i="5"/>
  <c r="I451" i="5"/>
  <c r="N451" i="5"/>
  <c r="E453" i="5"/>
  <c r="F453" i="5"/>
  <c r="G453" i="5"/>
  <c r="J453" i="5"/>
  <c r="K453" i="5"/>
  <c r="D455" i="5"/>
  <c r="I455" i="5"/>
  <c r="D456" i="5"/>
  <c r="I456" i="5"/>
  <c r="N456" i="5"/>
  <c r="D457" i="5"/>
  <c r="N457" i="5"/>
  <c r="I457" i="5"/>
  <c r="D458" i="5"/>
  <c r="I458" i="5"/>
  <c r="D459" i="5"/>
  <c r="I459" i="5"/>
  <c r="D460" i="5"/>
  <c r="I460" i="5"/>
  <c r="N460" i="5"/>
  <c r="D461" i="5"/>
  <c r="N461" i="5"/>
  <c r="I461" i="5"/>
  <c r="D462" i="5"/>
  <c r="N462" i="5"/>
  <c r="I462" i="5"/>
  <c r="D463" i="5"/>
  <c r="I463" i="5"/>
  <c r="E465" i="5"/>
  <c r="F465" i="5"/>
  <c r="G465" i="5"/>
  <c r="J465" i="5"/>
  <c r="K465" i="5"/>
  <c r="D467" i="5"/>
  <c r="N467" i="5"/>
  <c r="I467" i="5"/>
  <c r="D468" i="5"/>
  <c r="N468" i="5"/>
  <c r="I468" i="5"/>
  <c r="D469" i="5"/>
  <c r="I469" i="5"/>
  <c r="N469" i="5"/>
  <c r="D470" i="5"/>
  <c r="I470" i="5"/>
  <c r="N470" i="5"/>
  <c r="D471" i="5"/>
  <c r="N471" i="5"/>
  <c r="I471" i="5"/>
  <c r="D472" i="5"/>
  <c r="N472" i="5"/>
  <c r="I472" i="5"/>
  <c r="D473" i="5"/>
  <c r="I473" i="5"/>
  <c r="N473" i="5"/>
  <c r="D474" i="5"/>
  <c r="I474" i="5"/>
  <c r="N474" i="5"/>
  <c r="D475" i="5"/>
  <c r="N475" i="5"/>
  <c r="I475" i="5"/>
  <c r="D476" i="5"/>
  <c r="N476" i="5"/>
  <c r="I476" i="5"/>
  <c r="D477" i="5"/>
  <c r="I477" i="5"/>
  <c r="N477" i="5"/>
  <c r="D478" i="5"/>
  <c r="I478" i="5"/>
  <c r="N478" i="5"/>
  <c r="D479" i="5"/>
  <c r="N479" i="5"/>
  <c r="I479" i="5"/>
  <c r="D480" i="5"/>
  <c r="N480" i="5"/>
  <c r="I480" i="5"/>
  <c r="E482" i="5"/>
  <c r="F482" i="5"/>
  <c r="G482" i="5"/>
  <c r="J482" i="5"/>
  <c r="K482" i="5"/>
  <c r="D484" i="5"/>
  <c r="N484" i="5"/>
  <c r="D482" i="5"/>
  <c r="I484" i="5"/>
  <c r="D485" i="5"/>
  <c r="I485" i="5"/>
  <c r="D486" i="5"/>
  <c r="I486" i="5"/>
  <c r="N486" i="5"/>
  <c r="D487" i="5"/>
  <c r="I487" i="5"/>
  <c r="N487" i="5"/>
  <c r="D488" i="5"/>
  <c r="N488" i="5"/>
  <c r="I488" i="5"/>
  <c r="D489" i="5"/>
  <c r="N489" i="5"/>
  <c r="I489" i="5"/>
  <c r="D490" i="5"/>
  <c r="I490" i="5"/>
  <c r="N490" i="5"/>
  <c r="D491" i="5"/>
  <c r="I491" i="5"/>
  <c r="N491" i="5"/>
  <c r="D492" i="5"/>
  <c r="N492" i="5"/>
  <c r="I492" i="5"/>
  <c r="I465" i="5"/>
  <c r="I184" i="5"/>
  <c r="I254" i="5"/>
  <c r="N455" i="5"/>
  <c r="N425" i="5"/>
  <c r="N387" i="5"/>
  <c r="N361" i="5"/>
  <c r="N329" i="5"/>
  <c r="N279" i="5"/>
  <c r="D238" i="5"/>
  <c r="I218" i="5"/>
  <c r="N197" i="5"/>
  <c r="N189" i="5"/>
  <c r="D184" i="5"/>
  <c r="N110" i="5"/>
  <c r="N91" i="5"/>
  <c r="N76" i="5"/>
  <c r="D45" i="5"/>
  <c r="I101" i="5"/>
  <c r="D254" i="5"/>
  <c r="N333" i="5"/>
  <c r="I203" i="5"/>
  <c r="I126" i="5"/>
  <c r="N106" i="5"/>
  <c r="N84" i="5"/>
  <c r="N72" i="5"/>
  <c r="I11" i="5"/>
  <c r="N11" i="5"/>
  <c r="D327" i="5"/>
  <c r="N240" i="5"/>
  <c r="F13" i="4"/>
  <c r="F18" i="4"/>
  <c r="F25" i="4"/>
  <c r="F26" i="4"/>
  <c r="F32" i="4"/>
  <c r="F41" i="4"/>
  <c r="F45" i="4"/>
  <c r="F46" i="4"/>
  <c r="F67" i="4"/>
  <c r="N238" i="5"/>
  <c r="F10" i="3"/>
  <c r="I10" i="3"/>
  <c r="J10" i="3"/>
  <c r="K10" i="3"/>
  <c r="F11" i="3"/>
  <c r="I11" i="3"/>
  <c r="J11" i="3"/>
  <c r="K11" i="3"/>
  <c r="L11" i="3"/>
  <c r="F12" i="3"/>
  <c r="I12" i="3"/>
  <c r="J12" i="3"/>
  <c r="K12" i="3"/>
  <c r="L12" i="3"/>
  <c r="F13" i="3"/>
  <c r="I13" i="3"/>
  <c r="J13" i="3"/>
  <c r="L13" i="3"/>
  <c r="K13" i="3"/>
  <c r="F14" i="3"/>
  <c r="I14" i="3"/>
  <c r="J14" i="3"/>
  <c r="L14" i="3"/>
  <c r="K14" i="3"/>
  <c r="F15" i="3"/>
  <c r="I15" i="3"/>
  <c r="J15" i="3"/>
  <c r="L15" i="3"/>
  <c r="K15" i="3"/>
  <c r="F16" i="3"/>
  <c r="I16" i="3"/>
  <c r="J16" i="3"/>
  <c r="L16" i="3"/>
  <c r="K16" i="3"/>
  <c r="F17" i="3"/>
  <c r="I17" i="3"/>
  <c r="J17" i="3"/>
  <c r="L17" i="3"/>
  <c r="K17" i="3"/>
  <c r="F18" i="3"/>
  <c r="I18" i="3"/>
  <c r="J18" i="3"/>
  <c r="L18" i="3"/>
  <c r="K18" i="3"/>
  <c r="F27" i="3"/>
  <c r="I27" i="3"/>
  <c r="J27" i="3"/>
  <c r="L27" i="3"/>
  <c r="K27" i="3"/>
  <c r="F28" i="3"/>
  <c r="I28" i="3"/>
  <c r="J28" i="3"/>
  <c r="L28" i="3"/>
  <c r="K28" i="3"/>
  <c r="F29" i="3"/>
  <c r="I29" i="3"/>
  <c r="J29" i="3"/>
  <c r="K29" i="3"/>
  <c r="F30" i="3"/>
  <c r="I30" i="3"/>
  <c r="J30" i="3"/>
  <c r="K30" i="3"/>
  <c r="F31" i="3"/>
  <c r="I31" i="3"/>
  <c r="J31" i="3"/>
  <c r="K31" i="3"/>
  <c r="L31" i="3"/>
  <c r="F32" i="3"/>
  <c r="I32" i="3"/>
  <c r="J32" i="3"/>
  <c r="K32" i="3"/>
  <c r="F33" i="3"/>
  <c r="I33" i="3"/>
  <c r="J33" i="3"/>
  <c r="K33" i="3"/>
  <c r="L33" i="3"/>
  <c r="F36" i="3"/>
  <c r="I36" i="3"/>
  <c r="J36" i="3"/>
  <c r="K36" i="3"/>
  <c r="L36" i="3"/>
  <c r="F37" i="3"/>
  <c r="I37" i="3"/>
  <c r="J37" i="3"/>
  <c r="K37" i="3"/>
  <c r="F38" i="3"/>
  <c r="I38" i="3"/>
  <c r="J38" i="3"/>
  <c r="K38" i="3"/>
  <c r="F41" i="3"/>
  <c r="I41" i="3"/>
  <c r="J41" i="3"/>
  <c r="K41" i="3"/>
  <c r="L41" i="3"/>
  <c r="F42" i="3"/>
  <c r="I42" i="3"/>
  <c r="J42" i="3"/>
  <c r="K42" i="3"/>
  <c r="L42" i="3"/>
  <c r="F43" i="3"/>
  <c r="I43" i="3"/>
  <c r="J43" i="3"/>
  <c r="K43" i="3"/>
  <c r="L43" i="3"/>
  <c r="F44" i="3"/>
  <c r="I44" i="3"/>
  <c r="J44" i="3"/>
  <c r="K44" i="3"/>
  <c r="F45" i="3"/>
  <c r="I45" i="3"/>
  <c r="J45" i="3"/>
  <c r="K45" i="3"/>
  <c r="L45" i="3"/>
  <c r="F46" i="3"/>
  <c r="I46" i="3"/>
  <c r="J46" i="3"/>
  <c r="K46" i="3"/>
  <c r="L46" i="3"/>
  <c r="F47" i="3"/>
  <c r="I47" i="3"/>
  <c r="J47" i="3"/>
  <c r="K47" i="3"/>
  <c r="F48" i="3"/>
  <c r="I48" i="3"/>
  <c r="J48" i="3"/>
  <c r="K48" i="3"/>
  <c r="L48" i="3"/>
  <c r="F49" i="3"/>
  <c r="I49" i="3"/>
  <c r="J49" i="3"/>
  <c r="K49" i="3"/>
  <c r="L49" i="3"/>
  <c r="F50" i="3"/>
  <c r="I50" i="3"/>
  <c r="J50" i="3"/>
  <c r="K50" i="3"/>
  <c r="F51" i="3"/>
  <c r="I51" i="3"/>
  <c r="J51" i="3"/>
  <c r="K51" i="3"/>
  <c r="F52" i="3"/>
  <c r="I52" i="3"/>
  <c r="J52" i="3"/>
  <c r="L52" i="3"/>
  <c r="K52" i="3"/>
  <c r="F53" i="3"/>
  <c r="I53" i="3"/>
  <c r="J53" i="3"/>
  <c r="K53" i="3"/>
  <c r="L53" i="3"/>
  <c r="F54" i="3"/>
  <c r="I54" i="3"/>
  <c r="J54" i="3"/>
  <c r="K54" i="3"/>
  <c r="L54" i="3"/>
  <c r="F55" i="3"/>
  <c r="I55" i="3"/>
  <c r="J55" i="3"/>
  <c r="K55" i="3"/>
  <c r="L55" i="3"/>
  <c r="F56" i="3"/>
  <c r="I56" i="3"/>
  <c r="J56" i="3"/>
  <c r="L56" i="3"/>
  <c r="K56" i="3"/>
  <c r="F57" i="3"/>
  <c r="I57" i="3"/>
  <c r="J57" i="3"/>
  <c r="K57" i="3"/>
  <c r="F58" i="3"/>
  <c r="I58" i="3"/>
  <c r="J58" i="3"/>
  <c r="L58" i="3"/>
  <c r="K58" i="3"/>
  <c r="F59" i="3"/>
  <c r="I59" i="3"/>
  <c r="J59" i="3"/>
  <c r="K59" i="3"/>
  <c r="F60" i="3"/>
  <c r="I60" i="3"/>
  <c r="J60" i="3"/>
  <c r="K60" i="3"/>
  <c r="F61" i="3"/>
  <c r="I61" i="3"/>
  <c r="J61" i="3"/>
  <c r="K61" i="3"/>
  <c r="F62" i="3"/>
  <c r="I62" i="3"/>
  <c r="J62" i="3"/>
  <c r="K62" i="3"/>
  <c r="L62" i="3"/>
  <c r="F63" i="3"/>
  <c r="I63" i="3"/>
  <c r="J63" i="3"/>
  <c r="K63" i="3"/>
  <c r="F64" i="3"/>
  <c r="I64" i="3"/>
  <c r="J64" i="3"/>
  <c r="L64" i="3"/>
  <c r="K64" i="3"/>
  <c r="F65" i="3"/>
  <c r="I65" i="3"/>
  <c r="J65" i="3"/>
  <c r="L65" i="3"/>
  <c r="K65" i="3"/>
  <c r="F66" i="3"/>
  <c r="I66" i="3"/>
  <c r="J66" i="3"/>
  <c r="K66" i="3"/>
  <c r="F67" i="3"/>
  <c r="I67" i="3"/>
  <c r="J67" i="3"/>
  <c r="K67" i="3"/>
  <c r="N12" i="2"/>
  <c r="N13" i="2"/>
  <c r="N14" i="2"/>
  <c r="N15" i="2"/>
  <c r="N16" i="2"/>
  <c r="N18" i="2"/>
  <c r="L66" i="3"/>
  <c r="L60" i="3"/>
  <c r="L57" i="3"/>
  <c r="L38" i="3"/>
  <c r="L67" i="3"/>
  <c r="L47" i="3"/>
  <c r="L44" i="3"/>
  <c r="L59" i="3"/>
  <c r="L37" i="3"/>
  <c r="L32" i="3"/>
  <c r="L29" i="3"/>
  <c r="L30" i="3"/>
  <c r="I408" i="5"/>
  <c r="N413" i="5"/>
  <c r="D408" i="5"/>
  <c r="N410" i="5"/>
  <c r="N408" i="5"/>
  <c r="D372" i="5"/>
  <c r="N223" i="5"/>
  <c r="N218" i="5"/>
  <c r="D218" i="5"/>
  <c r="N210" i="5"/>
  <c r="N203" i="5"/>
  <c r="D203" i="5"/>
  <c r="F66" i="5"/>
  <c r="I86" i="5"/>
  <c r="I66" i="5"/>
  <c r="N90" i="5"/>
  <c r="N86" i="5"/>
  <c r="L63" i="3"/>
  <c r="L51" i="3"/>
  <c r="D86" i="5"/>
  <c r="N482" i="5"/>
  <c r="N429" i="5"/>
  <c r="I292" i="5"/>
  <c r="I171" i="5"/>
  <c r="N176" i="5"/>
  <c r="N55" i="5"/>
  <c r="D55" i="5"/>
  <c r="D126" i="5"/>
  <c r="D465" i="5"/>
  <c r="N463" i="5"/>
  <c r="I438" i="5"/>
  <c r="N443" i="5"/>
  <c r="D438" i="5"/>
  <c r="N440" i="5"/>
  <c r="N391" i="5"/>
  <c r="I385" i="5"/>
  <c r="I306" i="5"/>
  <c r="J66" i="5"/>
  <c r="I45" i="5"/>
  <c r="N22" i="5"/>
  <c r="N18" i="5"/>
  <c r="D18" i="5"/>
  <c r="N385" i="5"/>
  <c r="N375" i="5"/>
  <c r="I372" i="5"/>
  <c r="N295" i="5"/>
  <c r="D292" i="5"/>
  <c r="N175" i="5"/>
  <c r="D171" i="5"/>
  <c r="L50" i="3"/>
  <c r="L10" i="3"/>
  <c r="N423" i="5"/>
  <c r="I482" i="5"/>
  <c r="N485" i="5"/>
  <c r="N458" i="5"/>
  <c r="N453" i="5"/>
  <c r="D453" i="5"/>
  <c r="I423" i="5"/>
  <c r="N348" i="5"/>
  <c r="I345" i="5"/>
  <c r="D153" i="5"/>
  <c r="N155" i="5"/>
  <c r="N153" i="5"/>
  <c r="L61" i="3"/>
  <c r="I55" i="5"/>
  <c r="D101" i="5"/>
  <c r="I153" i="5"/>
  <c r="D274" i="5"/>
  <c r="N465" i="5"/>
  <c r="N459" i="5"/>
  <c r="I453" i="5"/>
  <c r="N428" i="5"/>
  <c r="D423" i="5"/>
  <c r="N308" i="5"/>
  <c r="N306" i="5"/>
  <c r="N126" i="5"/>
  <c r="D68" i="5"/>
  <c r="N45" i="5"/>
  <c r="N23" i="5"/>
  <c r="I18" i="5"/>
  <c r="N377" i="5"/>
  <c r="N332" i="5"/>
  <c r="N319" i="5"/>
  <c r="N300" i="5"/>
  <c r="N92" i="5"/>
  <c r="G66" i="5"/>
  <c r="I274" i="5"/>
  <c r="D306" i="5"/>
  <c r="N351" i="5"/>
  <c r="N330" i="5"/>
  <c r="N327" i="5"/>
  <c r="N315" i="5"/>
  <c r="N296" i="5"/>
  <c r="N294" i="5"/>
  <c r="N287" i="5"/>
  <c r="N271" i="5"/>
  <c r="N159" i="5"/>
  <c r="N120" i="5"/>
  <c r="N82" i="5"/>
  <c r="N80" i="5"/>
  <c r="D359" i="5"/>
  <c r="N355" i="5"/>
  <c r="N298" i="5"/>
  <c r="N163" i="5"/>
  <c r="N107" i="5"/>
  <c r="N311" i="5"/>
  <c r="N283" i="5"/>
  <c r="N276" i="5"/>
  <c r="N266" i="5"/>
  <c r="N254" i="5"/>
  <c r="N187" i="5"/>
  <c r="N184" i="5"/>
  <c r="N179" i="5"/>
  <c r="N98" i="5"/>
  <c r="L24" i="3"/>
  <c r="N292" i="5"/>
  <c r="D66" i="5"/>
  <c r="N372" i="5"/>
  <c r="N101" i="5"/>
  <c r="N171" i="5"/>
  <c r="N274" i="5"/>
  <c r="N68" i="5"/>
  <c r="N345" i="5"/>
  <c r="N438" i="5"/>
  <c r="N66" i="5"/>
</calcChain>
</file>

<file path=xl/sharedStrings.xml><?xml version="1.0" encoding="utf-8"?>
<sst xmlns="http://schemas.openxmlformats.org/spreadsheetml/2006/main" count="4671" uniqueCount="3794">
  <si>
    <t>Надходження до Фонду соціального захисту інвалідів</t>
  </si>
  <si>
    <t>50070000</t>
  </si>
  <si>
    <t>Цільові фонди</t>
  </si>
  <si>
    <t>50000000</t>
  </si>
  <si>
    <t>Інша допомога, надана Європейським Союзом</t>
  </si>
  <si>
    <t>42030200</t>
  </si>
  <si>
    <t>Надходження в рамках програм секторальної бюджетної підтримки Європейського Союзу</t>
  </si>
  <si>
    <t>42030100</t>
  </si>
  <si>
    <t>Надходження в рамках програм допомоги Європейського Союзу, урядів іноземних держав, міжнародних організацій, донорських установ</t>
  </si>
  <si>
    <t>42030000</t>
  </si>
  <si>
    <t>Гранти  (дарунки), що надійшли до бюджетів усіх рівнів</t>
  </si>
  <si>
    <t>42020000</t>
  </si>
  <si>
    <t>Кошти, отримані від секретаріату ООН, НАТО, ЄС, ОБСЄ або іншої міжнародної організації за участь України в міжнародних операціях з підтримання миру і безпеки</t>
  </si>
  <si>
    <t>42010000</t>
  </si>
  <si>
    <t>Від Європейського Союзу, урядів іноземних держав, міжнародних організацій, донорських установ</t>
  </si>
  <si>
    <t>42000000</t>
  </si>
  <si>
    <t>Офіційні трансферти</t>
  </si>
  <si>
    <t>40000000</t>
  </si>
  <si>
    <t>Кошти від продажу землі</t>
  </si>
  <si>
    <t>33010000</t>
  </si>
  <si>
    <t>Кошти від продажу землі і нематеріальних активів</t>
  </si>
  <si>
    <t>33000000</t>
  </si>
  <si>
    <t>Надходження від реалізації розброньованих матеріальних цінностей мобілізаційного резерву</t>
  </si>
  <si>
    <t>32020000</t>
  </si>
  <si>
    <t>Надходження від реалізації матеріальних цінностей державного резерву</t>
  </si>
  <si>
    <t>32010000</t>
  </si>
  <si>
    <t>Надходження від реалізації державних запасів товарів</t>
  </si>
  <si>
    <t>32000000</t>
  </si>
  <si>
    <t xml:space="preserve">Надходження коштів від Державного фонду дорогоцінних металів і дорогоцінного каміння </t>
  </si>
  <si>
    <t>31020000</t>
  </si>
  <si>
    <t xml:space="preserve"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 </t>
  </si>
  <si>
    <t>31010000</t>
  </si>
  <si>
    <t>Надходження від продажу основного капіталу</t>
  </si>
  <si>
    <t>31000000</t>
  </si>
  <si>
    <t>Доходи від операцій з капіталом</t>
  </si>
  <si>
    <t>30000000</t>
  </si>
  <si>
    <t>Інші джерела власних надходжень бюджетних установ</t>
  </si>
  <si>
    <t>25020000</t>
  </si>
  <si>
    <t>Надходження від плати за послуги, що надаються бюджетними установами згідно із законодавством</t>
  </si>
  <si>
    <t>25010000</t>
  </si>
  <si>
    <t xml:space="preserve">Власні надходження бюджетних установ </t>
  </si>
  <si>
    <t>25000000</t>
  </si>
  <si>
    <t>Концесійні платежі щодо об'єктів державної власності</t>
  </si>
  <si>
    <t>24160300</t>
  </si>
  <si>
    <t>Концесійні платежі</t>
  </si>
  <si>
    <t>24160000</t>
  </si>
  <si>
    <t>Збір з користування та надання послуг стільникового рухомого зв'язку</t>
  </si>
  <si>
    <t>24140600</t>
  </si>
  <si>
    <t>Збір з операцій придбавання (купівлі-продажу) нерухомого майна</t>
  </si>
  <si>
    <t>24140500</t>
  </si>
  <si>
    <t>Збір під час набуття права власності на легкові автомобілі</t>
  </si>
  <si>
    <t>24140300</t>
  </si>
  <si>
    <t>Збір при поданні ювелірних та побутових виробів з дорогоцінних металів на клеймування державним пробірним клеймом до казенних підприємств пробірного контролю</t>
  </si>
  <si>
    <t>24140200</t>
  </si>
  <si>
    <t>Збори на обов'язкове державне пенсійне страхування з окремих видів господарських операцій</t>
  </si>
  <si>
    <t>24140000</t>
  </si>
  <si>
    <t>Збір на соціально-економічну компенсацію ризику населення, яке проживає на території зони спостереження</t>
  </si>
  <si>
    <t>24130000</t>
  </si>
  <si>
    <t>Плата за користування кредитом з державного бюджету</t>
  </si>
  <si>
    <t>24110800</t>
  </si>
  <si>
    <t>Відсотки за користування пільговим довгостроковим державним кредитом, наданим молодим сім'ям та одиноким молодим громадянам на будівництво (реконструкцію) та придбання житла</t>
  </si>
  <si>
    <t>24110400</t>
  </si>
  <si>
    <t>Плата за користування кредитами (позиками), залученими державою</t>
  </si>
  <si>
    <t>24110200</t>
  </si>
  <si>
    <t>Плата за надання державних гарантій та кредитів (позик), залучених державою</t>
  </si>
  <si>
    <t>24110100</t>
  </si>
  <si>
    <t>Доходи від операцій з кредитування та надання гарантій</t>
  </si>
  <si>
    <t>24110000</t>
  </si>
  <si>
    <t>Кошти, отримані відповідно до статті 8 Закону України "Про впорядкування питань, пов'язаних із забезпеченням ядерної безпеки" (включаючи надходження заборгованості минулих років за цими коштами), та дохід від розміщення цих коштів у цінні папери відповідно до статті 9 цього ж Закону України</t>
  </si>
  <si>
    <t>24063100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</si>
  <si>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(родючого шару ґрунту) без спеціального дозволу; відшкодування збитків за погіршення якості ґрунтового покриву тощо та за неодержання доходів у зв'язку з тимчасовим невикористанням земельних ділянок</t>
  </si>
  <si>
    <t>24062200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</si>
  <si>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</si>
  <si>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24062100</t>
  </si>
  <si>
    <t>24062000</t>
  </si>
  <si>
    <t>Кошти, отримані від надання учасниками процедури закупівель як забезпечення їх тендерної пропозиції (пропозиції конкурсних торгів), які не підлягають поверненню цим учасникам</t>
  </si>
  <si>
    <t>24061900</t>
  </si>
  <si>
    <t>Плата за подання скарги щодо процедур закупівлі до органу оскарження</t>
  </si>
  <si>
    <t>24061800</t>
  </si>
  <si>
    <t>Надходження до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</t>
  </si>
  <si>
    <t>24061500</t>
  </si>
  <si>
    <t>Відрахування від суми коштів, витрачених на рекламу тютюнових виробів та/або алкогольних напоїв у межах України</t>
  </si>
  <si>
    <t>24060500</t>
  </si>
  <si>
    <t>Інші надходження</t>
  </si>
  <si>
    <t>24060300</t>
  </si>
  <si>
    <t>24060000</t>
  </si>
  <si>
    <t>Кошти від реалізації надлишкового озброєння, військової та спеціальної техніки, нерухомого військового майна Збройних Сил України та інших утворених відповідно до законів України військових формувань, правоохоронних органів та інших державних органів</t>
  </si>
  <si>
    <t>24050000</t>
  </si>
  <si>
    <t>Надходження сум кредиторської та депонентської заборгованості підприємств, організацій та установ, щодо яких минув строк позовної давності</t>
  </si>
  <si>
    <t>24030000</t>
  </si>
  <si>
    <t>Кошти від реалізації майна, конфіскованого за рішенням суду (крім майна, конфіскованого за вчинення корупційного та пов’язаного з корупцією правопорушення)</t>
  </si>
  <si>
    <t>24010000</t>
  </si>
  <si>
    <t>Інші неподаткові надходження</t>
  </si>
  <si>
    <t>24000000</t>
  </si>
  <si>
    <t>Плата за виконання митних формальностей органами доходів і зборів поза місцем розташування цих органів або поза робочим часом, установленим для них</t>
  </si>
  <si>
    <t>22200000</t>
  </si>
  <si>
    <t>Плата за проїзд автомобільними дорогами транспортних засобів та інших самохідних машин і механізмів, вагові або габаритні параметри яких перевищують нормативні</t>
  </si>
  <si>
    <t>22160100</t>
  </si>
  <si>
    <t>Інші адміністративні збори та платежі</t>
  </si>
  <si>
    <t>22160000</t>
  </si>
  <si>
    <t>Портовий (адміністративний) збір</t>
  </si>
  <si>
    <t>22150000</t>
  </si>
  <si>
    <t>Єдиний збір, який справляється у пунктах пропуску (пунктах контролю) через державний кордон України</t>
  </si>
  <si>
    <t>22110000</t>
  </si>
  <si>
    <t>Надходження від орендної плати за користування цілісним майновим комплексом та іншим державним майном</t>
  </si>
  <si>
    <t>22080000</t>
  </si>
  <si>
    <t>Виконавчий збір</t>
  </si>
  <si>
    <t>22070000</t>
  </si>
  <si>
    <t>Кошти, отримані за вчинення консульських дій</t>
  </si>
  <si>
    <t>22060000</t>
  </si>
  <si>
    <t>Судовий збір та надходження від звернення застави у дохід держави</t>
  </si>
  <si>
    <t>22030000</t>
  </si>
  <si>
    <t>Плата за ліцензії на здійснення діяльності у сфері організації і проведення азартних ігор</t>
  </si>
  <si>
    <t>22013000</t>
  </si>
  <si>
    <t xml:space="preserve"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послуг, пов'язаних з такою державною реєстрацією </t>
  </si>
  <si>
    <t>22012900</t>
  </si>
  <si>
    <t>Плата за надання відомостей з Єдиного державного реєстру юридичних осіб, фізичних осіб - підприємців та громадських формувань, за одержання інформації з інших державних реєстрів, держателем яких є центральний орган виконавчої влади з формування та забезпечення реалізації державної правової політики та центральний орган виконавчої влади, що забезпечує реалізацію державної політики у сферах державної реєстрації актів цивільного стану, державної реєстрації речових прав на нерухоме майно, державної реєстрації юридичних осіб, фізичних осіб - підприємців та громадських формувань</t>
  </si>
  <si>
    <t>22012700</t>
  </si>
  <si>
    <t>Адміністративний збір за державну реєстрацію речових прав на нерухоме майно та їх обтяжень</t>
  </si>
  <si>
    <t>22012600</t>
  </si>
  <si>
    <t>Плата за надання інших адміністративних послуг</t>
  </si>
  <si>
    <t>22012500</t>
  </si>
  <si>
    <t>Плата за оформлення посвідчення закордонного українця</t>
  </si>
  <si>
    <t>22012400</t>
  </si>
  <si>
    <t>Плата за державну реєстрацію джерел іонізуючого випромінювання (реєстраційний збір)</t>
  </si>
  <si>
    <t>22012300</t>
  </si>
  <si>
    <t>Плата за виділення номерного ресурсу</t>
  </si>
  <si>
    <t>22012200</t>
  </si>
  <si>
    <t>Збір за видачу спеціальних дозволів на користування надрами та кошти від продажу таких дозволів</t>
  </si>
  <si>
    <t>22012100</t>
  </si>
  <si>
    <t>Плата за видачу дозволів на право ввезення на територію України, вивезення з території України або транзиту через територію України наркотичних засобів, психотропних речовин і прекурсорів</t>
  </si>
  <si>
    <t>22012000</t>
  </si>
  <si>
    <t>Збори за підготовку до державної реєстрації авторського права і договорів, які стосуються прав автора на твір, та плата за одержання контрольних марок</t>
  </si>
  <si>
    <t>22011900</t>
  </si>
  <si>
    <t>Плата за видачу, переоформлення, продовження терміну дії ліцензій на здійснення діяльності у сфері телекомунікацій та видачу копій і дублікатів таких ліцензій</t>
  </si>
  <si>
    <t>22011700</t>
  </si>
  <si>
    <t>Плата за ліцензії, сертифікацію оператора системи передачі електричної енергії, оператора газотранспортної системи, видані/здійснену Національною комісією, що здійснює державне регулювання у сферах енергетики та комунальних послуг</t>
  </si>
  <si>
    <t>22011500</t>
  </si>
  <si>
    <t>Плата за видачу, переоформлення, продовження терміну дії ліцензій на користування радіочастотним ресурсом України та видачу дублікатів таких ліцензій</t>
  </si>
  <si>
    <t>22011400</t>
  </si>
  <si>
    <t>Плата за видачу, продовження, переоформлення ліцензій і за видачу дубліката ліцензій на мовлення, та ліцензій провайдера програмної послуги</t>
  </si>
  <si>
    <t>22011200</t>
  </si>
  <si>
    <t>Кошти в іноземній валюті за реєстрацію представництв іноземних суб'єктів господарської діяльності</t>
  </si>
  <si>
    <t>22010400</t>
  </si>
  <si>
    <t>22010300</t>
  </si>
  <si>
    <t xml:space="preserve">Плата за надання адміністративних послуг </t>
  </si>
  <si>
    <t>22010000</t>
  </si>
  <si>
    <t>Адміністративні збори та платежі, доходи від некомерційної господарської діяльності</t>
  </si>
  <si>
    <t>22000000</t>
  </si>
  <si>
    <t>21080000</t>
  </si>
  <si>
    <t>Плата за розміщення тимчасово вільних коштів державного бюджету</t>
  </si>
  <si>
    <t>21040000</t>
  </si>
  <si>
    <t>Кошти, що перераховуються Національним банком України відповідно до Закону України "Про Національний банк України"</t>
  </si>
  <si>
    <t>21020000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</si>
  <si>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</si>
  <si>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21010000</t>
  </si>
  <si>
    <t>Доходи від власності та підприємницької діяльності</t>
  </si>
  <si>
    <t>21000000</t>
  </si>
  <si>
    <t>Неподаткові надходження</t>
  </si>
  <si>
    <t>20000000</t>
  </si>
  <si>
    <t>Податки і збори, не віднесені до інших категорій, та кошти, що передаються (отримуються) відповідно до бюджетного законодавства</t>
  </si>
  <si>
    <t>19090000</t>
  </si>
  <si>
    <t>Екологічний податок</t>
  </si>
  <si>
    <t>19010000</t>
  </si>
  <si>
    <t>Інші податки та збори</t>
  </si>
  <si>
    <t>19000000</t>
  </si>
  <si>
    <t>Вивізне мито</t>
  </si>
  <si>
    <t>15020000</t>
  </si>
  <si>
    <t>Ввізне мито</t>
  </si>
  <si>
    <t>15010000</t>
  </si>
  <si>
    <t>Податки на міжнародну торгівлю та зовнішні операції</t>
  </si>
  <si>
    <t>15000000</t>
  </si>
  <si>
    <t>Податок на додану вартість з ввезених на митну територію України товарів</t>
  </si>
  <si>
    <t>14070000</t>
  </si>
  <si>
    <t>Податок на додану вартість з вироблених в Україні товарів (робіт, послуг) з урахуванням бюджетного відшкодування</t>
  </si>
  <si>
    <t>14060000</t>
  </si>
  <si>
    <t>Інші підакцизні товари іноземного виробництва</t>
  </si>
  <si>
    <t>14032000</t>
  </si>
  <si>
    <t>Пальне</t>
  </si>
  <si>
    <t>14031900</t>
  </si>
  <si>
    <t>Кузови для моторних транспортних засобів</t>
  </si>
  <si>
    <t>14031000</t>
  </si>
  <si>
    <t>14030800</t>
  </si>
  <si>
    <t xml:space="preserve">Тютюн та тютюнові вироби </t>
  </si>
  <si>
    <t>14030600</t>
  </si>
  <si>
    <t>Пиво</t>
  </si>
  <si>
    <t>14030400</t>
  </si>
  <si>
    <t>Виноробна продукція</t>
  </si>
  <si>
    <t>14030300</t>
  </si>
  <si>
    <t>Лікеро-горілчана продукція</t>
  </si>
  <si>
    <t>14030200</t>
  </si>
  <si>
    <t>Акцизний податок з ввезених на митну територію України підакцизних товарів (продукції)</t>
  </si>
  <si>
    <t>14030000</t>
  </si>
  <si>
    <t xml:space="preserve">Виноробна продукція, для виробництва якої використовується спирт етиловий </t>
  </si>
  <si>
    <t>14022300</t>
  </si>
  <si>
    <t>14021900</t>
  </si>
  <si>
    <t>Електрична енергія</t>
  </si>
  <si>
    <t>14021300</t>
  </si>
  <si>
    <t xml:space="preserve">Транспортні засоби </t>
  </si>
  <si>
    <t>14020800</t>
  </si>
  <si>
    <t>14020600</t>
  </si>
  <si>
    <t>14020400</t>
  </si>
  <si>
    <t>Виноробна продукція, для виробництва якої не використовується спирт етиловий</t>
  </si>
  <si>
    <t>14020300</t>
  </si>
  <si>
    <t>14020200</t>
  </si>
  <si>
    <t>Спирт</t>
  </si>
  <si>
    <t>14020100</t>
  </si>
  <si>
    <t>Акцизний податок з вироблених в Україні підакцизних товарів (продукції)</t>
  </si>
  <si>
    <t>14020000</t>
  </si>
  <si>
    <t>Внутрішні податки на товари та послуги</t>
  </si>
  <si>
    <t>14000000</t>
  </si>
  <si>
    <t xml:space="preserve">Рентна плата за транзитне транспортування трубопроводами аміаку територією України </t>
  </si>
  <si>
    <t>13080300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</si>
  <si>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</si>
  <si>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>13080200</t>
  </si>
  <si>
    <t>Рентна плата за транспортування</t>
  </si>
  <si>
    <t>13080000</t>
  </si>
  <si>
    <t xml:space="preserve">Рентна плата за користування радіочастотним ресурсом України </t>
  </si>
  <si>
    <t>13060000</t>
  </si>
  <si>
    <t>Рентна плата за користування надрами для видобування бурштину</t>
  </si>
  <si>
    <t>13031000</t>
  </si>
  <si>
    <t>Рентна плата за користування надрами для видобування газового конденсату</t>
  </si>
  <si>
    <t>13030900</t>
  </si>
  <si>
    <t>Рентна плата за користування надрами для видобування природного газу</t>
  </si>
  <si>
    <t>13030800</t>
  </si>
  <si>
    <t>Рентна плата за користування надрами для видобування нафти</t>
  </si>
  <si>
    <t>13030700</t>
  </si>
  <si>
    <t xml:space="preserve">Рентна плата за користування надрами для видобування корисних копалин загальнодержавного значення </t>
  </si>
  <si>
    <t>13030100</t>
  </si>
  <si>
    <t xml:space="preserve">Рентна плата за користування надрами </t>
  </si>
  <si>
    <t>13030000</t>
  </si>
  <si>
    <t>Рентна плата за спеціальне використання води</t>
  </si>
  <si>
    <t>13020000</t>
  </si>
  <si>
    <t xml:space="preserve">Рентна плата за спеціальне використання лісових ресурсів </t>
  </si>
  <si>
    <t>13010000</t>
  </si>
  <si>
    <t>Рентна плата та плата за використання інших природних ресурсів</t>
  </si>
  <si>
    <t>13000000</t>
  </si>
  <si>
    <t>Податок на прибуток підприємств</t>
  </si>
  <si>
    <t>11020000</t>
  </si>
  <si>
    <t>Податок та збір на доходи фізичних осіб</t>
  </si>
  <si>
    <t>11010000</t>
  </si>
  <si>
    <t>Податки на доходи, податки на прибуток, податки на збільшення ринкової вартості</t>
  </si>
  <si>
    <t>11000000</t>
  </si>
  <si>
    <t>Податкові надходження</t>
  </si>
  <si>
    <t>10000000</t>
  </si>
  <si>
    <t>Всього доходів (без урахування міжбюджетних трансфертів)</t>
  </si>
  <si>
    <t>Реверсна дотація</t>
  </si>
  <si>
    <t>41010100</t>
  </si>
  <si>
    <t>Разом доходів:</t>
  </si>
  <si>
    <t>Спеціальний фонд</t>
  </si>
  <si>
    <t>Загальний фонд</t>
  </si>
  <si>
    <t>Всього</t>
  </si>
  <si>
    <t>Найменування згідно
 з класифікацією доходів бюджету</t>
  </si>
  <si>
    <t>Код</t>
  </si>
  <si>
    <t>(тис. грн)</t>
  </si>
  <si>
    <t>Доходи Державного бюджету України на 2020 рік</t>
  </si>
  <si>
    <t xml:space="preserve">Додаток № 1
до Закону України
«Про Державний бюджет України на 2020 рік»
</t>
  </si>
  <si>
    <t/>
  </si>
  <si>
    <t>0111</t>
  </si>
  <si>
    <t>0180</t>
  </si>
  <si>
    <t>1060</t>
  </si>
  <si>
    <t>0421</t>
  </si>
  <si>
    <t>0470</t>
  </si>
  <si>
    <t>0490</t>
  </si>
  <si>
    <t>0330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</si>
  <si>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</si>
  <si>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5971010</t>
  </si>
  <si>
    <t>Секретаріат Уповноваженого із захисту державної мови</t>
  </si>
  <si>
    <t>5971000</t>
  </si>
  <si>
    <t>Уповноважений із захисту державної мови</t>
  </si>
  <si>
    <t>5970000</t>
  </si>
  <si>
    <t>0990</t>
  </si>
  <si>
    <t>Cубвенція з державного бюджету міському бюджету міста Дніпра на завершення будівництва метрополітену у м. Дніпрі</t>
  </si>
  <si>
    <t>Прискорення інвестицій у сільське господарство України</t>
  </si>
  <si>
    <t>Стабілізаційна дотація</t>
  </si>
  <si>
    <t>Базова дотація</t>
  </si>
  <si>
    <t>Міністерство фінансів України (загальнодержавні видатки та кредитування)</t>
  </si>
  <si>
    <t>3511000</t>
  </si>
  <si>
    <t>3510000</t>
  </si>
  <si>
    <t>Реалізація проекту з розбудови прикордонної дорожньої інфраструктури та облаштування пунктів пропуску</t>
  </si>
  <si>
    <t>Апарат Міністерства фінансів України</t>
  </si>
  <si>
    <t>3501000</t>
  </si>
  <si>
    <t>Міністерство фінансів України</t>
  </si>
  <si>
    <t>3500000</t>
  </si>
  <si>
    <t>0456</t>
  </si>
  <si>
    <t>Розбудова прикордонної дорожньої інфраструктури на українсько-угорському державному кордоні</t>
  </si>
  <si>
    <t>Розбудова прикордонної дорожньої інфраструктури на українсько-польському кордоні</t>
  </si>
  <si>
    <t>Апарат Державного агентства автомобільних доріг України</t>
  </si>
  <si>
    <t>3111000</t>
  </si>
  <si>
    <t>Державне агентство автомобільних доріг України</t>
  </si>
  <si>
    <t>3110000</t>
  </si>
  <si>
    <t>Апарат Міністерства інфраструктури України</t>
  </si>
  <si>
    <t>3101000</t>
  </si>
  <si>
    <t>Міністерство інфраструктури України</t>
  </si>
  <si>
    <t>3100000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</si>
  <si>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</si>
  <si>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0620</t>
  </si>
  <si>
    <t>Апарат Міністерства розвитку громад та територій України</t>
  </si>
  <si>
    <t>2751000</t>
  </si>
  <si>
    <t>Міністерство розвитку громад та територій України</t>
  </si>
  <si>
    <t>2750000</t>
  </si>
  <si>
    <t>Модернізація системи соціальної підтримки населення України</t>
  </si>
  <si>
    <t>0433</t>
  </si>
  <si>
    <t>0431</t>
  </si>
  <si>
    <t>Апарат Міністерства енергетики та захисту довкілля України</t>
  </si>
  <si>
    <t>2401000</t>
  </si>
  <si>
    <t>Міністерство енергетики та захисту довкілля України</t>
  </si>
  <si>
    <t>2400000</t>
  </si>
  <si>
    <t>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</si>
  <si>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</si>
  <si>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</si>
  <si>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>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</si>
  <si>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</si>
  <si>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</si>
  <si>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>2311510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</si>
  <si>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</si>
  <si>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2311500</t>
  </si>
  <si>
    <t>Субвенція з державного бюджету місцевим бюджетам на розвиток системи екстреної медичної допомоги</t>
  </si>
  <si>
    <t>2311470</t>
  </si>
  <si>
    <t>Субвенція з державного бюджету місцевим бюджетам на придбання ангіографічного обладнання</t>
  </si>
  <si>
    <t>Медична субвенція з державного бюджету місцевим бюджетам</t>
  </si>
  <si>
    <t>2311410</t>
  </si>
  <si>
    <t>Міністерство охорони здоров'я України (загальнодержавні видатки та кредитування)</t>
  </si>
  <si>
    <t>2311000</t>
  </si>
  <si>
    <t>2310000</t>
  </si>
  <si>
    <t>Керівництво та управління у сфері стандартів державної мови</t>
  </si>
  <si>
    <t>2207010</t>
  </si>
  <si>
    <t>Національна комісія зі стандартів державної мови</t>
  </si>
  <si>
    <t>2207000</t>
  </si>
  <si>
    <t>Апарат Міністерства освіти і науки України</t>
  </si>
  <si>
    <t>2201000</t>
  </si>
  <si>
    <t>Міністерство освіти і науки України</t>
  </si>
  <si>
    <t>2200000</t>
  </si>
  <si>
    <t>Апарат Міністерства у справах ветеранів, тимчасово окупованих територій та внутрішньо переміщених осіб України</t>
  </si>
  <si>
    <t>1501000</t>
  </si>
  <si>
    <t>1500000</t>
  </si>
  <si>
    <t>Апарат Міністерства розвитку економіки, торгівлі та сільського господарства України</t>
  </si>
  <si>
    <t>1201000</t>
  </si>
  <si>
    <t>Міністерство розвитку економіки, торгівлі та сільського господарства України</t>
  </si>
  <si>
    <t>1200000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</si>
  <si>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</si>
  <si>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0501020</t>
  </si>
  <si>
    <t>комунальні послуги та енергоносії</t>
  </si>
  <si>
    <t>оплата праці</t>
  </si>
  <si>
    <t>видатки розвитку</t>
  </si>
  <si>
    <t>з них</t>
  </si>
  <si>
    <t>видатки споживання</t>
  </si>
  <si>
    <t>Разом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</si>
  <si>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</si>
  <si>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</si>
  <si>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</si>
  <si>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(тис.грн)</t>
  </si>
  <si>
    <t>РОЗПОДІЛ 
видатків Державного бюджету України на 2020 рік</t>
  </si>
  <si>
    <t>Додаток № 3
до Закону України
«Про Державний бюджет України на 2020 рік»</t>
  </si>
  <si>
    <t>Відновлення Сходу України</t>
  </si>
  <si>
    <t>0640</t>
  </si>
  <si>
    <t>3511690</t>
  </si>
  <si>
    <t>Повернення бюджетних коштів, наданих на поворотній основі на виконання окремих заходів</t>
  </si>
  <si>
    <t>3511660</t>
  </si>
  <si>
    <t>Повернення позик, наданих для фінансування проектів розвитку за рахунок коштів, залучених державою</t>
  </si>
  <si>
    <t>3511630</t>
  </si>
  <si>
    <t>Фінансування проектів розвитку за рахунок коштів, залучених державою</t>
  </si>
  <si>
    <t>3511620</t>
  </si>
  <si>
    <t>Подовження третьої лінії метрополітену у м. Харкові</t>
  </si>
  <si>
    <t>3511610</t>
  </si>
  <si>
    <t>Виконання державою гарантійних зобов'язань за позичальників, що отримали кредити під державні гарантії</t>
  </si>
  <si>
    <t>3511600</t>
  </si>
  <si>
    <t>плати працівникам</t>
  </si>
  <si>
    <t xml:space="preserve">Повернення безвідсоткових бюджетних позик, наданих у 2004 році підприємствам державної форми власності паливно-енергетичного комплексу та у 2005 році підприємствам та організаціям вугільної промисловості на погашення заборгованості із заробітної </t>
  </si>
  <si>
    <t>3511560</t>
  </si>
  <si>
    <t>Повернення безвідсоткових бюджетних позичок, наданих підприємствам державної форми власності на погашення заборгованості із заробітної плати</t>
  </si>
  <si>
    <t>3511550</t>
  </si>
  <si>
    <t>Будівництво ПЛ 750 кВ Рівненська АЕС - Київська</t>
  </si>
  <si>
    <t>3501690</t>
  </si>
  <si>
    <t>Будівництво повітряної лінії 750 кВ Запорізька - Каховська</t>
  </si>
  <si>
    <t>3501670</t>
  </si>
  <si>
    <t>Підвищення надійності постачання електроенергії в Україні</t>
  </si>
  <si>
    <t>3501640</t>
  </si>
  <si>
    <t>Реконструкція трансформаторних підстанцій східної частини України</t>
  </si>
  <si>
    <t>3501630</t>
  </si>
  <si>
    <t>Підвищення ефективності передачі електроенергії (модернізація підстанцій)</t>
  </si>
  <si>
    <t>3501620</t>
  </si>
  <si>
    <t>Розвиток автомагістралей та реформа дорожнього сектору</t>
  </si>
  <si>
    <t>3111600</t>
  </si>
  <si>
    <t>Безпека руху в містах України</t>
  </si>
  <si>
    <t>3101630</t>
  </si>
  <si>
    <t>Модернізація української залізниці</t>
  </si>
  <si>
    <t>3101620</t>
  </si>
  <si>
    <t>Розвиток міського пасажирського транспорту в містах України</t>
  </si>
  <si>
    <t>3101610</t>
  </si>
  <si>
    <t xml:space="preserve">Програма розвитку муніципальної інфраструктури </t>
  </si>
  <si>
    <t>2751640</t>
  </si>
  <si>
    <t>Розвиток міської інфраструктури і заходи в секторі централізованого теплопостачання України, розвиток системи водопостачання та водовідведення в м. Миколаєві, реконструкція та розвиток системи комунального водного господарства м. Чернівці</t>
  </si>
  <si>
    <t>2751600</t>
  </si>
  <si>
    <t>житлово-комунального господарства"</t>
  </si>
  <si>
    <t xml:space="preserve">Повернення кредитів, наданих у 2012 році з державного бюджету України на реалізацію бюджетної програми "Пільгове кредитування юридичних осіб, в тому числі ОСББ, для проведення реконструкції, капітальних та поточних ремонтів об'єктів </t>
  </si>
  <si>
    <t>2751540</t>
  </si>
  <si>
    <t>Повернення кредитів, наданих з державного бюджету індивідуальним сільським забудовникам на будівництво (реконструкцію) та придбання житла</t>
  </si>
  <si>
    <t>2751440</t>
  </si>
  <si>
    <t>Державне пільгове кредитування індивідуальних сільських забудовників на будівництво (реконструкцію) та придбання житла</t>
  </si>
  <si>
    <t>2751430</t>
  </si>
  <si>
    <t>Повернення кредитів, наданих з державного бюджету молодим сім'ям та одиноким молодим громадянам на будівництво (реконструкцію) та придбання житла, і пеня</t>
  </si>
  <si>
    <t>2751360</t>
  </si>
  <si>
    <t>Реконструкція, капітальний ремонт та технічне переоснащення магістрального газопроводу Уренгой-Помари-Ужгород</t>
  </si>
  <si>
    <t>2401620</t>
  </si>
  <si>
    <t xml:space="preserve">Реконструкція гідроелектростанцій ПАТ "Укргідроенерго" </t>
  </si>
  <si>
    <t>2401610</t>
  </si>
  <si>
    <t>Повернення коштів, наданих публічному акціонерному товариству «Укргідроенерго» на поворотній основі для реалізації проектів соціально-економічного розвитку</t>
  </si>
  <si>
    <t>2401460</t>
  </si>
  <si>
    <t>працівників, і пеня</t>
  </si>
  <si>
    <t xml:space="preserve">Повернення коштів, наданих з державного бюджету для кредитування окремих категорій громадян, які відповідно до чинного законодавства мають право на отримання таких кредитів на будівництво (придбання) житла, та науково-педагогічних і педагогічних </t>
  </si>
  <si>
    <t>2201480</t>
  </si>
  <si>
    <t>Надання кредитів на будівництво (придбання) житла для науково-педагогічних та педагогічних працівників</t>
  </si>
  <si>
    <t>2201460</t>
  </si>
  <si>
    <t>Надання пільгових довгострокових кредитів для здобуття вищої освіти</t>
  </si>
  <si>
    <t>2201210</t>
  </si>
  <si>
    <t>Реалізація проекту  з постачання питної води у м. Маріуполі</t>
  </si>
  <si>
    <t>1501630</t>
  </si>
  <si>
    <t>Повернення кредитів, наданих із спеціального фонду державного бюджету внутрішньо переміщеним особам на придбання житла</t>
  </si>
  <si>
    <t>1501620</t>
  </si>
  <si>
    <t>Надання пільгових іпотечних кредитів внутрішньо переміщеним особам</t>
  </si>
  <si>
    <t>1501610</t>
  </si>
  <si>
    <t>альтернативних джерел палива</t>
  </si>
  <si>
    <t xml:space="preserve">Повернення кредитів, наданих у 2007 році з Державного бюджету України на реалізацію інноваційних та інвестиційних проектів у галузях економіки, у першу чергу з впровадження передових енергозберігаючих технологій і технологій з виробництва </t>
  </si>
  <si>
    <t>1201490</t>
  </si>
  <si>
    <t>Фінансова підтримка заходів в агропромисловому комплексі на умовах фінансового лізингу</t>
  </si>
  <si>
    <t>1201210</t>
  </si>
  <si>
    <t>Надання кредитів фермерським господарствам</t>
  </si>
  <si>
    <t>1201200</t>
  </si>
  <si>
    <t>Повернення кредитів, наданих з державного бюджету фермерським господарствам</t>
  </si>
  <si>
    <t>1201190</t>
  </si>
  <si>
    <t>реалізацією сільськогосподарським підприємствам на умовах фінансового лізингу</t>
  </si>
  <si>
    <t xml:space="preserve">Повернення коштів, наданих для фінансової підтримки заходів в агропромисловому комплексі на умовах фінансового лізингу, а також закупівлі племінних нетелів та корів, вітчизняної техніки і обладнання для агропромислового комплексу, з наступною їх </t>
  </si>
  <si>
    <t>1201180</t>
  </si>
  <si>
    <t>Повернення бюджетних позичок, наданих на закупівлю сільськогосподарської продукції за державним замовленням (контрактом) 1994-1997 років</t>
  </si>
  <si>
    <t>1201170</t>
  </si>
  <si>
    <t>Повернення коштів, наданих на формування Аграрним фондом державного інтервенційного фонду, а також для закупівлі матеріально-технічних ресурсів для потреб сільськогосподарських товаровиробників</t>
  </si>
  <si>
    <t>1201160</t>
  </si>
  <si>
    <t>Повернення кредитів</t>
  </si>
  <si>
    <t>Надання кредитів</t>
  </si>
  <si>
    <t>Повернення кредитів до Державного бюджету України та розподіл надання кредитів
 з Державного бюджету України в  2020 році</t>
  </si>
  <si>
    <t xml:space="preserve">Додаток № 4
до Закону України
«Про Державний бюджет України на 2020 рік»
</t>
  </si>
  <si>
    <t xml:space="preserve">Р А З О М </t>
  </si>
  <si>
    <t>Реалізація проекту з постачання питної води у м. Маріуполі</t>
  </si>
  <si>
    <t>євро</t>
  </si>
  <si>
    <t>Проект з постачання питної води у м. Маріуполі</t>
  </si>
  <si>
    <t xml:space="preserve">Створення єдиної авіаційної системи безпеки та цивільного захисту </t>
  </si>
  <si>
    <t>Створення єдиної системи авіаційної безпеки та цивільного захисту в Україні</t>
  </si>
  <si>
    <t>Кредитор - Уряд Французької Республіки:</t>
  </si>
  <si>
    <t>Проект з розбудови прикордонної дорожньої інфраструктури на українсько-угорському державному кордоні</t>
  </si>
  <si>
    <t>Кредитор - Ексімбанк Угорщини (в частині реалізації Рамкового договору між Урядом України та Урядом Угорщини):</t>
  </si>
  <si>
    <t>японська єна</t>
  </si>
  <si>
    <t>Проект "Реконструкція споруд очистки стічних каналізаційних вод і будівництво технологічної лінії по обробці та утилізації осадів Бортницької станції аерації"</t>
  </si>
  <si>
    <t>Кредитор - Японське агентство міжнародного співробітництва:</t>
  </si>
  <si>
    <r>
      <t xml:space="preserve">Проект з розбудови прикордонної дорожньої інфраструктури та облаштування пунктів пропуску </t>
    </r>
    <r>
      <rPr>
        <i/>
        <sz val="12"/>
        <rFont val="Times New Roman"/>
        <family val="1"/>
        <charset val="204"/>
      </rPr>
      <t>українсько-польського кордону</t>
    </r>
  </si>
  <si>
    <t>Проект з будівництва, реконструкції та капітального ремонту автомобільних доріг західного регіону, для подальшого якісного поєднання їх з автомобільними дорогами Республіки Польща</t>
  </si>
  <si>
    <t xml:space="preserve">Реалізація проекту з розбудови підрозділів охорони кордону </t>
  </si>
  <si>
    <t>Проект з розбудови підрозділів охорони кордону</t>
  </si>
  <si>
    <t>Кредитор - Уряд Республіки Польща:</t>
  </si>
  <si>
    <r>
      <t>Вища ос</t>
    </r>
    <r>
      <rPr>
        <sz val="12"/>
        <rFont val="Times New Roman"/>
        <family val="1"/>
        <charset val="204"/>
      </rPr>
      <t>віта, е</t>
    </r>
    <r>
      <rPr>
        <sz val="12"/>
        <color indexed="8"/>
        <rFont val="Times New Roman"/>
        <family val="1"/>
        <charset val="204"/>
      </rPr>
      <t>нергоефективність та сталий розвиток</t>
    </r>
  </si>
  <si>
    <t>Проект "Вища освіта України"</t>
  </si>
  <si>
    <t>Кредитор - Північна екологічна фінансова корпорація:</t>
  </si>
  <si>
    <t>Проект "Рефінансування енергоефективних інвестицій малих та середніх підприємств України через фінансовий сектор"</t>
  </si>
  <si>
    <t xml:space="preserve">Незв'язаний фінансовий кредит </t>
  </si>
  <si>
    <t xml:space="preserve">Проект муніципального водного господарства м. Чернівці, стадія І </t>
  </si>
  <si>
    <t>Незв'язаний фінансовий кредит  - Проект "Реконструкція трансформаторних підстанцій східної частини України"</t>
  </si>
  <si>
    <t>Проект "Підвищення ефективності передачі електроенергії (модернізація підстанцій)"</t>
  </si>
  <si>
    <t>Кредитор - Кредитна установа для відбудови:</t>
  </si>
  <si>
    <t>Проект "Підвищення безпеки автомобільних доріг в містах України"</t>
  </si>
  <si>
    <r>
      <t>Cубвенція з державного бюджету міському бюджету міста Х</t>
    </r>
    <r>
      <rPr>
        <sz val="12"/>
        <rFont val="Times New Roman"/>
        <family val="1"/>
        <charset val="204"/>
      </rPr>
      <t>аркова</t>
    </r>
    <r>
      <rPr>
        <sz val="12"/>
        <color indexed="8"/>
        <rFont val="Times New Roman"/>
        <family val="1"/>
        <charset val="204"/>
      </rPr>
      <t xml:space="preserve"> на подовження третьої лінії метрополітену у м. Харкові</t>
    </r>
  </si>
  <si>
    <t>Проект "Подовження третьої лінії метрополітену у м. Харкові"</t>
  </si>
  <si>
    <t>Проект "Завершення будівництва метрополітену у 
м. Дніпропетровську"</t>
  </si>
  <si>
    <t>Проект "Основний кредит для аграрної галузі - Україна"</t>
  </si>
  <si>
    <r>
      <t xml:space="preserve">Проект "Основний кредит для малих та середніх підприємств та компаній з </t>
    </r>
    <r>
      <rPr>
        <i/>
        <sz val="12"/>
        <rFont val="Times New Roman"/>
        <family val="1"/>
        <charset val="204"/>
      </rPr>
      <t>середнім рівнем капіталізації</t>
    </r>
    <r>
      <rPr>
        <i/>
        <sz val="12"/>
        <color indexed="8"/>
        <rFont val="Times New Roman"/>
        <family val="1"/>
        <charset val="204"/>
      </rPr>
      <t>"</t>
    </r>
  </si>
  <si>
    <t>Проект "Транспортний зв'язок в Україні - Фаза І"</t>
  </si>
  <si>
    <r>
      <rPr>
        <i/>
        <sz val="12"/>
        <rFont val="Times New Roman"/>
        <family val="1"/>
        <charset val="204"/>
      </rPr>
      <t>Європейські дороги України ІІ (Проект</t>
    </r>
    <r>
      <rPr>
        <i/>
        <sz val="12"/>
        <color indexed="8"/>
        <rFont val="Times New Roman"/>
        <family val="1"/>
        <charset val="204"/>
      </rPr>
      <t xml:space="preserve"> покращення транспортно-експлуатаційного стану автомобільних доріг на підходах до м. Києва)</t>
    </r>
  </si>
  <si>
    <t>"Проект модернізації української залізниці"</t>
  </si>
  <si>
    <t>Проект "Розвиток міського пасажирського транспорту в містах України"</t>
  </si>
  <si>
    <t>Програма розвитку муніципальної інфраструктури</t>
  </si>
  <si>
    <r>
      <t>Проект "Програма розвитку муніципальної інфраструктури</t>
    </r>
    <r>
      <rPr>
        <i/>
        <sz val="12"/>
        <rFont val="Times New Roman"/>
        <family val="1"/>
        <charset val="204"/>
      </rPr>
      <t>України"</t>
    </r>
  </si>
  <si>
    <r>
      <t xml:space="preserve">Субвенція з державного бюджету місцевим бюджетам </t>
    </r>
    <r>
      <rPr>
        <sz val="12"/>
        <rFont val="Times New Roman"/>
        <family val="1"/>
        <charset val="204"/>
      </rPr>
      <t>на</t>
    </r>
    <r>
      <rPr>
        <sz val="12"/>
        <color indexed="8"/>
        <rFont val="Times New Roman"/>
        <family val="1"/>
        <charset val="204"/>
      </rPr>
      <t xml:space="preserve"> реалізаці</t>
    </r>
    <r>
      <rPr>
        <sz val="12"/>
        <rFont val="Times New Roman"/>
        <family val="1"/>
        <charset val="204"/>
      </rPr>
      <t>ю</t>
    </r>
    <r>
      <rPr>
        <sz val="12"/>
        <color indexed="8"/>
        <rFont val="Times New Roman"/>
        <family val="1"/>
        <charset val="204"/>
      </rPr>
      <t xml:space="preserve"> проектів в рамках Надзвичайної кредитної програми для відновлення України</t>
    </r>
  </si>
  <si>
    <r>
      <t>Реалізація надзвичайної  кредитної  програми для</t>
    </r>
    <r>
      <rPr>
        <sz val="12"/>
        <rFont val="Times New Roman"/>
        <family val="1"/>
        <charset val="204"/>
      </rPr>
      <t xml:space="preserve"> відновлення</t>
    </r>
    <r>
      <rPr>
        <sz val="12"/>
        <color indexed="8"/>
        <rFont val="Times New Roman"/>
        <family val="1"/>
        <charset val="204"/>
      </rPr>
      <t xml:space="preserve"> України</t>
    </r>
  </si>
  <si>
    <r>
      <t xml:space="preserve">Проект "Надзвичайна кредитна програма для </t>
    </r>
    <r>
      <rPr>
        <i/>
        <sz val="12"/>
        <rFont val="Times New Roman"/>
        <family val="1"/>
        <charset val="204"/>
      </rPr>
      <t xml:space="preserve">відновлення </t>
    </r>
    <r>
      <rPr>
        <i/>
        <sz val="12"/>
        <color indexed="8"/>
        <rFont val="Times New Roman"/>
        <family val="1"/>
        <charset val="204"/>
      </rPr>
      <t>України"</t>
    </r>
  </si>
  <si>
    <t>Проект "Розвиток системи водопостачання та водовідведення в місті Миколаїв"</t>
  </si>
  <si>
    <t>Проект "Будівництво повітряної лінії 750 кВ Запорізька - Каховська"</t>
  </si>
  <si>
    <r>
      <t xml:space="preserve">Проект </t>
    </r>
    <r>
      <rPr>
        <i/>
        <sz val="12"/>
        <rFont val="Times New Roman"/>
        <family val="1"/>
        <charset val="204"/>
      </rPr>
      <t>"Будівництво високовольтної повітряної лінії 750 кВ Рівненська АЕС - Київська"</t>
    </r>
  </si>
  <si>
    <t xml:space="preserve">Реконструкція, капітальний ремонт та технічне переоснащення магістрального газопроводу Уренгой-Помари-Ужгород </t>
  </si>
  <si>
    <t xml:space="preserve">Проект "Реконструкція, капітальний ремонт та технічне переоснащення магістрального газопроводу Уренгой-Помари-Ужгород" </t>
  </si>
  <si>
    <t>Реконструкція гідроелектростанцій ПАТ "Укргідроенерго"</t>
  </si>
  <si>
    <t xml:space="preserve">Проект "Реабілітація гідроелектростанцій" </t>
  </si>
  <si>
    <t>Кредитор - Європейський інвестиційний банк:</t>
  </si>
  <si>
    <r>
      <t>Cубвенція з державного бюджету міському бюджету міста Дніпр</t>
    </r>
    <r>
      <rPr>
        <sz val="12"/>
        <rFont val="Times New Roman"/>
        <family val="1"/>
        <charset val="204"/>
      </rPr>
      <t>а</t>
    </r>
    <r>
      <rPr>
        <sz val="12"/>
        <color indexed="8"/>
        <rFont val="Times New Roman"/>
        <family val="1"/>
        <charset val="204"/>
      </rPr>
      <t xml:space="preserve"> на завершення будівництва метрополітену у м. Дніпр</t>
    </r>
    <r>
      <rPr>
        <sz val="12"/>
        <rFont val="Times New Roman"/>
        <family val="1"/>
        <charset val="204"/>
      </rPr>
      <t>і</t>
    </r>
  </si>
  <si>
    <t>Проект "Завершення будівництва метрополітену у м. Дніпропетровську"</t>
  </si>
  <si>
    <r>
      <t xml:space="preserve">Проект "Покращення транспортно-експлуатаційного стану автомобільних доріг на </t>
    </r>
    <r>
      <rPr>
        <i/>
        <sz val="12"/>
        <rFont val="Times New Roman"/>
        <family val="1"/>
        <charset val="204"/>
      </rPr>
      <t>під’їздах</t>
    </r>
    <r>
      <rPr>
        <i/>
        <sz val="12"/>
        <color indexed="8"/>
        <rFont val="Times New Roman"/>
        <family val="1"/>
        <charset val="204"/>
      </rPr>
      <t xml:space="preserve"> до м. Києва </t>
    </r>
    <r>
      <rPr>
        <i/>
        <sz val="12"/>
        <rFont val="Times New Roman"/>
        <family val="1"/>
        <charset val="204"/>
      </rPr>
      <t>(пан’європейські коридори)"</t>
    </r>
  </si>
  <si>
    <t>Проект "Будівництво повітряної лінії 750 кВ Запорізька АЕС - Каховська"</t>
  </si>
  <si>
    <t>Проект "Реконструкція, капітальний ремонт та технічне переоснащення магістрального газопроводу Уренгой-Помари-Ужгород"</t>
  </si>
  <si>
    <t>Кредитор - Європейський банк реконструкції та розвитку:</t>
  </si>
  <si>
    <t>дол. США</t>
  </si>
  <si>
    <t>Проект  "Програма "Прискорення приватних інвестицій у сільське господарство України"</t>
  </si>
  <si>
    <t xml:space="preserve">Проект розвитку дорожньої галузі </t>
  </si>
  <si>
    <t>Другий проект покращення автомобільних доріг та безпеки руху</t>
  </si>
  <si>
    <t>Проект "Підвищення енергоефективності в секторі централізованого теплопостачання України"</t>
  </si>
  <si>
    <t>Проект розвитку міської інфраструктури - 2</t>
  </si>
  <si>
    <t>Проект "Модернізація системи соціальної підтримки населення України"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</si>
  <si>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здоров’я на службі у людей"</t>
  </si>
  <si>
    <t>Поліпшення охорони здоров’я на службі у людей</t>
  </si>
  <si>
    <t>Проект "Поліпшення охорони здоров’я на службі у людей"</t>
  </si>
  <si>
    <t>Впровадження Програми реформування та розвитку енергетичного сектора</t>
  </si>
  <si>
    <t>Другий проект з передачі електроенергії</t>
  </si>
  <si>
    <t>Кредитор - Міжнародний банк реконструкції та розвитку:</t>
  </si>
  <si>
    <t xml:space="preserve"> Обсяг залучення кредиту (позики) у 2020 році
(тис. грн) </t>
  </si>
  <si>
    <t>Найменування згідно з програмною класифікацією
 видатків та кредитування державного бюджету</t>
  </si>
  <si>
    <r>
      <t xml:space="preserve">Загальний обсяг кредиту (позики) 
</t>
    </r>
    <r>
      <rPr>
        <i/>
        <sz val="11"/>
        <rFont val="Times New Roman"/>
        <family val="1"/>
        <charset val="204"/>
      </rPr>
      <t>(тис. один.)</t>
    </r>
  </si>
  <si>
    <t xml:space="preserve">Назва валюти, в якій залучається кредит (позика) </t>
  </si>
  <si>
    <t>Назва кредитора та інвестиційного проекту, 
що реалізується за рахунок кредиту (позики)</t>
  </si>
  <si>
    <t xml:space="preserve">Перелік кредитів (позик), що залучаються державою до спеціального фонду Державного бюджету України на 2020 рік
 від іноземних держав, іноземних фінансових установ і міжнародних фінансових організацій для реалізації інвестиційних проектів </t>
  </si>
  <si>
    <t xml:space="preserve"> "Про Державний бюджет України на 2020 рік"</t>
  </si>
  <si>
    <t>до Закону України</t>
  </si>
  <si>
    <t xml:space="preserve"> Додаток № 8</t>
  </si>
  <si>
    <t>Шостий окружний суд міста Києва</t>
  </si>
  <si>
    <t>П'ятий окружний суд міста Києва</t>
  </si>
  <si>
    <t>Четвертий окружний суд міста Києва</t>
  </si>
  <si>
    <t>Третій окружний суд міста Києва</t>
  </si>
  <si>
    <t>Другий окружний суд міста Києва</t>
  </si>
  <si>
    <t>Перший окружний суд міста Києва</t>
  </si>
  <si>
    <t>Окружний адміністративний суд міста Києва</t>
  </si>
  <si>
    <t>Окружний господарський суд міста Києва</t>
  </si>
  <si>
    <t>Апарат територіального управління Державної судової адміністрації України в місті Києві</t>
  </si>
  <si>
    <t>Територіальне управління Державної судової адміністрації України в місті Києві</t>
  </si>
  <si>
    <t>Чернігівський окружний суд</t>
  </si>
  <si>
    <t>Ріпкинський окружний суд</t>
  </si>
  <si>
    <t>Прилуцький окружний суд</t>
  </si>
  <si>
    <t>Окружний суд м.Чернігова</t>
  </si>
  <si>
    <t>Новгород-Сіверський окружний суд</t>
  </si>
  <si>
    <t>Ніжинський окружний суд</t>
  </si>
  <si>
    <t>Менський окружний суд</t>
  </si>
  <si>
    <t>Корюківський окружний суд</t>
  </si>
  <si>
    <t>Козелецький окружний суд</t>
  </si>
  <si>
    <t>Ічнянський окружний суд</t>
  </si>
  <si>
    <t>Бахмацький окружний суд</t>
  </si>
  <si>
    <t>Чернігівський окружний адміністративний суд</t>
  </si>
  <si>
    <t>Чернігівський окружний господарський суд</t>
  </si>
  <si>
    <t>Апарат територіального управління Державної судової адміністрації України у Чернігівській області</t>
  </si>
  <si>
    <t>Територіальне управління Державної судової адміністрації України у Чернігівській області</t>
  </si>
  <si>
    <t xml:space="preserve">Сторожинецький окружний суд </t>
  </si>
  <si>
    <t xml:space="preserve">Сокирянський окружний суд </t>
  </si>
  <si>
    <t>Окружний суд м.Чернівців</t>
  </si>
  <si>
    <t xml:space="preserve">Новоселицький окружний суд </t>
  </si>
  <si>
    <t xml:space="preserve">Кіцманський окружний суд </t>
  </si>
  <si>
    <t>Вижницький окружний суд</t>
  </si>
  <si>
    <t>Чернівецький окружний адміністративний суд</t>
  </si>
  <si>
    <t>Чернівецький окружний господарський суд</t>
  </si>
  <si>
    <t>Апарат територіального управління Державної судової адміністрації України в Чернівецькій області</t>
  </si>
  <si>
    <t>Територіальне управління Державної судової адміністрації України в Чернівецькій області</t>
  </si>
  <si>
    <t>Черкаський окружний суд</t>
  </si>
  <si>
    <t>Уманський окружний суд</t>
  </si>
  <si>
    <t>Тальнівський окружний суд</t>
  </si>
  <si>
    <t>Смілянський окружний суд</t>
  </si>
  <si>
    <t>Монастирищенський окружний суд</t>
  </si>
  <si>
    <t>Корсунь-Шевченківський окружний суд</t>
  </si>
  <si>
    <t>Канівський окружний суд</t>
  </si>
  <si>
    <t>Золотоніський окружний суд</t>
  </si>
  <si>
    <t>Звенигородський окружний суд</t>
  </si>
  <si>
    <t>Черкаський окружний адміністративний суд</t>
  </si>
  <si>
    <t>Черкаський окружний господарський суд</t>
  </si>
  <si>
    <t>Апарат територіального управління Державної судової адміністрації України у Черкаській області</t>
  </si>
  <si>
    <t>Територіальне управління Державної судової адміністрації України у Черкаській області</t>
  </si>
  <si>
    <t>Ярмолинецький окружний суд</t>
  </si>
  <si>
    <t>Шепетівський окружний суд</t>
  </si>
  <si>
    <t>Хмельницький окружний суд</t>
  </si>
  <si>
    <t>Староконстянтинівський окружний суд</t>
  </si>
  <si>
    <t>Славутський окружний суд</t>
  </si>
  <si>
    <t>Летичівський окружний суд</t>
  </si>
  <si>
    <t>Кам'янець-Подільський окружний суд</t>
  </si>
  <si>
    <t>Ізяславський окружний суд</t>
  </si>
  <si>
    <t>Дунаєвецький окружний суд</t>
  </si>
  <si>
    <t>Хмельницький окружний адміністративний суд</t>
  </si>
  <si>
    <t>Хмельницький окружний господарський суд</t>
  </si>
  <si>
    <t>Апарат територіального управління Державної судової адміністрації України в Хмельницькій області</t>
  </si>
  <si>
    <t>Територіальне управління Державної судової адміністрації України в Хмельницькій області</t>
  </si>
  <si>
    <t xml:space="preserve">Скадовський окружний суд </t>
  </si>
  <si>
    <t>Окружний суд міста Херсона</t>
  </si>
  <si>
    <t xml:space="preserve">Новокаховський окружний суд </t>
  </si>
  <si>
    <t xml:space="preserve">Каховський окружний суд </t>
  </si>
  <si>
    <t>Голопристанський окружний суд</t>
  </si>
  <si>
    <t xml:space="preserve">Генічеський окружний суд </t>
  </si>
  <si>
    <t xml:space="preserve">Великоолександрівський окружний суд </t>
  </si>
  <si>
    <t xml:space="preserve">Великолепетиський окружний суд </t>
  </si>
  <si>
    <t xml:space="preserve">Білозерський окружний суд </t>
  </si>
  <si>
    <t>Херсонський окружний адміністративний суд</t>
  </si>
  <si>
    <t>Херсонський окружний господарський суд</t>
  </si>
  <si>
    <t>Апарат територіального управління Державної судової адміністрації України в Херсонській області</t>
  </si>
  <si>
    <t>Територіальне управління Державної судової адміністрації України в Херсонській області</t>
  </si>
  <si>
    <t>П'ятий окружний суд міста Харкова</t>
  </si>
  <si>
    <t>Четвертий окружний суд міста Харкова</t>
  </si>
  <si>
    <t xml:space="preserve">Третій окружний суд міста Харкова </t>
  </si>
  <si>
    <t>Другий окружний суд міста Харкова</t>
  </si>
  <si>
    <t>Перший окружний суд міста Харкова</t>
  </si>
  <si>
    <t xml:space="preserve">Чугуївський окружний суд </t>
  </si>
  <si>
    <t xml:space="preserve">Харківський окружний суд </t>
  </si>
  <si>
    <t xml:space="preserve">Первомайський окружний суд </t>
  </si>
  <si>
    <t xml:space="preserve">Лозівський окружний суд </t>
  </si>
  <si>
    <t xml:space="preserve">Куп'янський окружний суд </t>
  </si>
  <si>
    <t xml:space="preserve">Красноградський окружний суд </t>
  </si>
  <si>
    <t xml:space="preserve">Ізюмський окружний суд </t>
  </si>
  <si>
    <t xml:space="preserve">Дергачівський окружний суд </t>
  </si>
  <si>
    <t xml:space="preserve">Вовчанський окружний суд </t>
  </si>
  <si>
    <t xml:space="preserve">Валківський окружний суд </t>
  </si>
  <si>
    <t>Богодухівський окружний суд</t>
  </si>
  <si>
    <t xml:space="preserve">Балаклійський окружний суд </t>
  </si>
  <si>
    <t>Харківський окружний адміністративний суд</t>
  </si>
  <si>
    <t>Харківський окружний господарський суд</t>
  </si>
  <si>
    <t>Апарат територіального управління Державної судової адміністрації України у Харківській області</t>
  </si>
  <si>
    <t>Територіальне управління Державної судової адміністрації України у Харківській області</t>
  </si>
  <si>
    <t>Чортківський окружний суд</t>
  </si>
  <si>
    <t>Тернопільський окружний суд</t>
  </si>
  <si>
    <t>Теребовлянський окружний суд</t>
  </si>
  <si>
    <t>Кременецький окружний суд</t>
  </si>
  <si>
    <t>Збаразький окружний суд</t>
  </si>
  <si>
    <t>Бучацький окружний суд</t>
  </si>
  <si>
    <t>Бережанський окружний суд</t>
  </si>
  <si>
    <t>Тернопільський окружний адміністративний суд</t>
  </si>
  <si>
    <t>Тернопільський окружний господарський суд</t>
  </si>
  <si>
    <t>Апарат територіального управління Державної судової адміністрації України у Тернопільській області</t>
  </si>
  <si>
    <t>Територіальне управління Державної судової адміністрації України у Тернопільській області</t>
  </si>
  <si>
    <t>Шосткинський окружний суд</t>
  </si>
  <si>
    <t>Сумський окружний суд</t>
  </si>
  <si>
    <t>Роменський окружний суд</t>
  </si>
  <si>
    <t>Охтирський окружний суд</t>
  </si>
  <si>
    <t>Окружний суд міста Сум</t>
  </si>
  <si>
    <t>Конотопський окружний суд</t>
  </si>
  <si>
    <t>Глухівський окружний суд</t>
  </si>
  <si>
    <t>Сумський окружний адміністративний суд</t>
  </si>
  <si>
    <t>Сумський окружний господарський суд</t>
  </si>
  <si>
    <t>Апарат територіального управління Державної судової адміністрації України в Сумській області</t>
  </si>
  <si>
    <t>Територіальне управління Державної судової адміністрації України в Сумській області</t>
  </si>
  <si>
    <t>Сарненький окружний суд</t>
  </si>
  <si>
    <t>Рівненський окружний суд</t>
  </si>
  <si>
    <t>Костопільський окружний суд</t>
  </si>
  <si>
    <t>Здолбунівський окружний суд</t>
  </si>
  <si>
    <t>Дубровицький окружний суд</t>
  </si>
  <si>
    <t>Дубенський окружний суд</t>
  </si>
  <si>
    <t>Гощанський окружний суд</t>
  </si>
  <si>
    <t>Володимирецький окружний суд</t>
  </si>
  <si>
    <t>Рівненський окружний адміністративний суд</t>
  </si>
  <si>
    <t>Рівненський окружний господарський суд</t>
  </si>
  <si>
    <t>Апарат територіального управління Державної судової адміністрації України в Рівненській області</t>
  </si>
  <si>
    <t>Територіальне управління Державної судової адміністрації України в Рівненській області</t>
  </si>
  <si>
    <t>Полтавський окружний суд</t>
  </si>
  <si>
    <t>Пирятинський окружний суд</t>
  </si>
  <si>
    <t>Окружний суд міста Полтави</t>
  </si>
  <si>
    <t>Миргородський окружний суд</t>
  </si>
  <si>
    <t>Лубенський окружний суд</t>
  </si>
  <si>
    <t>Кременчуцький окружний суд</t>
  </si>
  <si>
    <t>Кобеляцький окружний суд</t>
  </si>
  <si>
    <t>Карлівський окружний суд</t>
  </si>
  <si>
    <t>Диканський окружний суд</t>
  </si>
  <si>
    <t>Горішньоплавнівський окружний суд</t>
  </si>
  <si>
    <t>Глобинський окружний суд</t>
  </si>
  <si>
    <t>Гадяцький окружний суд</t>
  </si>
  <si>
    <t>Полтавський окружний адміністративний суд</t>
  </si>
  <si>
    <t>Полтавський окружний господарський суд</t>
  </si>
  <si>
    <t>Апарат територіального управління Державної судової адміністрації України в Полтавській області</t>
  </si>
  <si>
    <t>Територіальне управління Державної судової адміністрації України в Полтавській області</t>
  </si>
  <si>
    <t>Четвертий окружний суд  міста Одеси</t>
  </si>
  <si>
    <t>Третій окружний суд  міста Одеси</t>
  </si>
  <si>
    <t>Другий окружний суд  міста Одеси</t>
  </si>
  <si>
    <t>Перший окружний суд  міста Одеси</t>
  </si>
  <si>
    <t>Чорноморський окружний суд</t>
  </si>
  <si>
    <t>Роздільнянський окружний суд</t>
  </si>
  <si>
    <t>Подільський окружний суд</t>
  </si>
  <si>
    <t>Ізмаїльський окружний суд</t>
  </si>
  <si>
    <t>Доброславський окружний суд</t>
  </si>
  <si>
    <t>Великомихайлівський окружний суд</t>
  </si>
  <si>
    <t>Біляївський окружний суд</t>
  </si>
  <si>
    <t>Березівський окружний суд</t>
  </si>
  <si>
    <t>Балтський окружний суд</t>
  </si>
  <si>
    <t>Арцизький окружний суд</t>
  </si>
  <si>
    <t>Одеський окружний адміністративний суд</t>
  </si>
  <si>
    <t>Одеський окружний господарський суд</t>
  </si>
  <si>
    <t>Апарат територіального управління Державної судової адміністрації України в Одеській області</t>
  </si>
  <si>
    <t>Територіальне управління Державної судової адміністрації України в Одеській області</t>
  </si>
  <si>
    <t>Другий окружний суд міста Миколаєва</t>
  </si>
  <si>
    <t>Перший окружний суд міста Миколаєва</t>
  </si>
  <si>
    <t>Южноукраїнський окружний суд</t>
  </si>
  <si>
    <t>Снігурівський окружний суд</t>
  </si>
  <si>
    <t>Первомайський окружний суд</t>
  </si>
  <si>
    <t>Миколаївський окружний суд</t>
  </si>
  <si>
    <t>Вознесенський окружний суд</t>
  </si>
  <si>
    <t>Баштанский окружний суд</t>
  </si>
  <si>
    <t>Миколаївський окружний адміністративний суд</t>
  </si>
  <si>
    <t>Миколаївський окружний господарський суд</t>
  </si>
  <si>
    <t>Апарат територіального управління Державної судової адміністрації України в Миколаївській області</t>
  </si>
  <si>
    <t>Територіальне управління Державної судової адміністрації України в Миколаївській області</t>
  </si>
  <si>
    <t>Третій окружний суд міста Львова</t>
  </si>
  <si>
    <t>Другий окружний суд міста Львова</t>
  </si>
  <si>
    <t>Перший окружний суд міста Львова</t>
  </si>
  <si>
    <t xml:space="preserve">Яворівський окружний суд </t>
  </si>
  <si>
    <t xml:space="preserve">Червоноградський окружний суд </t>
  </si>
  <si>
    <t xml:space="preserve">Стрийський окружний суд </t>
  </si>
  <si>
    <t xml:space="preserve">Самбірський окружний суд </t>
  </si>
  <si>
    <t xml:space="preserve">Пустомитівський окружний суд </t>
  </si>
  <si>
    <t xml:space="preserve">Золочівський окружний суд </t>
  </si>
  <si>
    <t xml:space="preserve">Жовківський окружний суд </t>
  </si>
  <si>
    <t>Дрогобицький окружний суд</t>
  </si>
  <si>
    <t>Львівський окружний адміністративний суд</t>
  </si>
  <si>
    <t>Львівський окружний господарський суд</t>
  </si>
  <si>
    <t>Апарат територіального управління Державної судової адміністрації України в Львівській області</t>
  </si>
  <si>
    <t>Територіальне управління Державної судової адміністрації України в Львівській області</t>
  </si>
  <si>
    <t>Хрустальний окружний суд</t>
  </si>
  <si>
    <t>Старобільський окружний суд</t>
  </si>
  <si>
    <t>Сорокинський окружний суд</t>
  </si>
  <si>
    <t>Сєвєродонецький окружний суд</t>
  </si>
  <si>
    <t>Сватівський окружний суд</t>
  </si>
  <si>
    <t>Рубіжанський окружний суд</t>
  </si>
  <si>
    <t>Новопсковський окружний суд</t>
  </si>
  <si>
    <t>Лутугинський окружний суд</t>
  </si>
  <si>
    <t>Луганський окружний суд</t>
  </si>
  <si>
    <t>Лисичанський окружний суд</t>
  </si>
  <si>
    <t>Кадіївський окружний суд</t>
  </si>
  <si>
    <t>Довжанський окружний суд</t>
  </si>
  <si>
    <t>Біловодський окружний суд</t>
  </si>
  <si>
    <t>Алчевський окружний суд</t>
  </si>
  <si>
    <t>Луганський окружний адміністративний суд</t>
  </si>
  <si>
    <t>Луганський окружний господарський суд</t>
  </si>
  <si>
    <t>Апарат територіального управління Державної судової адміністрації України в Луганській області</t>
  </si>
  <si>
    <t>Територіальне управління Державної судової адміністрації України в Луганській області</t>
  </si>
  <si>
    <t>Світловодський окружний суд</t>
  </si>
  <si>
    <t>Олександрійський окружний суд</t>
  </si>
  <si>
    <t>Окружний суд м.Кропивницького</t>
  </si>
  <si>
    <t>Новоукраїнський окружний суд</t>
  </si>
  <si>
    <t>Маловисківський окружний суд</t>
  </si>
  <si>
    <t>Кропивницький окружний суд</t>
  </si>
  <si>
    <t>Знам'янський окружний суд</t>
  </si>
  <si>
    <t>Долинський окружний суд</t>
  </si>
  <si>
    <t>Голованівський окружний суд</t>
  </si>
  <si>
    <t>Гайворонський окружний суд</t>
  </si>
  <si>
    <t>Кіровоградський окружний адміністративний суд</t>
  </si>
  <si>
    <t>Кіровоградський окружний господарський суд</t>
  </si>
  <si>
    <t>Апарат територіального управління Державної судової адміністрації України в Кіровоградській області</t>
  </si>
  <si>
    <t>Територіальне управління Державної судової адміністрації України в Кіровоградській області</t>
  </si>
  <si>
    <t>Яготинський окружний суд</t>
  </si>
  <si>
    <t>Фастівський окружний суд</t>
  </si>
  <si>
    <t>Таращанський окружний суд</t>
  </si>
  <si>
    <t>Сквирський окружний суд</t>
  </si>
  <si>
    <t>Переяслав-Хмельницький окружний суд</t>
  </si>
  <si>
    <t>Обухівський окружний суд</t>
  </si>
  <si>
    <t>Києво-Святошинський окружний суд</t>
  </si>
  <si>
    <t>Кагарлицький окружний суд</t>
  </si>
  <si>
    <t>Ірпінський окружний суд</t>
  </si>
  <si>
    <t>Вишгородський окружний суд</t>
  </si>
  <si>
    <t>Васильківський окружний суд</t>
  </si>
  <si>
    <t>Броварський окружний суд</t>
  </si>
  <si>
    <t>Бориспільський окружний суд</t>
  </si>
  <si>
    <t>Білоцерківський окружний суд</t>
  </si>
  <si>
    <t>Київський окружний адміністративний суд</t>
  </si>
  <si>
    <t>Київський окружний господарський суд</t>
  </si>
  <si>
    <t>Апарат територіального управління Державної судової адміністрації України в Київській області</t>
  </si>
  <si>
    <t>Територіальне управління Державної судової адміністрації України в Київській області</t>
  </si>
  <si>
    <t>Тлумацький окружний суд</t>
  </si>
  <si>
    <t>Надвірнянський окружний суд</t>
  </si>
  <si>
    <t>Окружний суд міста Івано-Франківська</t>
  </si>
  <si>
    <t>Косівський окружний суд</t>
  </si>
  <si>
    <t>Коломийський окружний суд</t>
  </si>
  <si>
    <t>Калуський окружний суд</t>
  </si>
  <si>
    <t>Городенківський окружний суд</t>
  </si>
  <si>
    <t>Галицький окружний суд</t>
  </si>
  <si>
    <t>Івано-Франківський окружний адміністративний суд</t>
  </si>
  <si>
    <t>Івано-Франківський окружний господарський суд</t>
  </si>
  <si>
    <t>Апарат територіального управління Державної судової адміністрації України в Івано-Франківській області</t>
  </si>
  <si>
    <t>Територіальне управління Державної судової адміністрації України в Івано-Франківській області</t>
  </si>
  <si>
    <t>Четвертий окружний суд м.Запоріжжя</t>
  </si>
  <si>
    <t>Третій окружний суд м.Запоріжжя</t>
  </si>
  <si>
    <t xml:space="preserve">Другий окружний суд м.Запоріжжя </t>
  </si>
  <si>
    <t>Перший окружний суд м.Запоріжжя</t>
  </si>
  <si>
    <t xml:space="preserve">Токмацький окружний суд </t>
  </si>
  <si>
    <t xml:space="preserve">Приморський окружний суд </t>
  </si>
  <si>
    <t xml:space="preserve">Пологівський окружний суд </t>
  </si>
  <si>
    <t>Оріхівський окружний суд</t>
  </si>
  <si>
    <t xml:space="preserve">Мелітопольський окружний суд </t>
  </si>
  <si>
    <t xml:space="preserve">Енергодарський окружний суд </t>
  </si>
  <si>
    <t xml:space="preserve">Вільнянський окружний суд </t>
  </si>
  <si>
    <t>Василівський окружний суд</t>
  </si>
  <si>
    <t>Бердянський окружний суд</t>
  </si>
  <si>
    <t>Запорізький окружний адміністративний суд</t>
  </si>
  <si>
    <t>Запорізький окружний господарський суд</t>
  </si>
  <si>
    <t>Апарат територіального управління Державної судової адміністрації України в Запорізькій області</t>
  </si>
  <si>
    <t>Територіальне управління Державної судової адміністрації України в Запорізькій області</t>
  </si>
  <si>
    <t>Хустський окружний суд</t>
  </si>
  <si>
    <t>Ужгородський окружний суд</t>
  </si>
  <si>
    <t>Тячівський окружний суд</t>
  </si>
  <si>
    <t>Перечинський окружний суд</t>
  </si>
  <si>
    <t>Мукачівський окружний суд</t>
  </si>
  <si>
    <t>Міжгірський окружний суд</t>
  </si>
  <si>
    <t>Берегівський окружний суд</t>
  </si>
  <si>
    <t>Закарпатський окружний адміністративний суд</t>
  </si>
  <si>
    <t>Закарпатський окружний господарський суд</t>
  </si>
  <si>
    <t>Апарат територіального управління Державної судової адміністрації України в Закарпатській області</t>
  </si>
  <si>
    <t>Територіальне управління Державної судової адміністрації України в Закарпатській області</t>
  </si>
  <si>
    <t xml:space="preserve">Чуднівський окружний суд </t>
  </si>
  <si>
    <t xml:space="preserve">Черняхівський окружний суд </t>
  </si>
  <si>
    <t xml:space="preserve">Попільнянський окружний суд </t>
  </si>
  <si>
    <t xml:space="preserve">Олевський окружний суд </t>
  </si>
  <si>
    <t>Окружний суд м. Житомира</t>
  </si>
  <si>
    <t xml:space="preserve">Овруцький окружний суд </t>
  </si>
  <si>
    <t xml:space="preserve">Новоград-Волинський окружний суд </t>
  </si>
  <si>
    <t xml:space="preserve">Малинський окружний суд </t>
  </si>
  <si>
    <t xml:space="preserve">Коростишівський окружний суд </t>
  </si>
  <si>
    <t xml:space="preserve">Коростенський окружний суд </t>
  </si>
  <si>
    <t xml:space="preserve">Житомирський окружний суд </t>
  </si>
  <si>
    <t xml:space="preserve">Бердичівський окружний суд </t>
  </si>
  <si>
    <t>Житомирський окружний адміністративний суд</t>
  </si>
  <si>
    <t>Житомирський окружний господарський суд</t>
  </si>
  <si>
    <t>Апарат територіального управління Державної судової адміністрації України в Житомирській області</t>
  </si>
  <si>
    <t>Територіальне управління Державної судової адміністрації України в Житомирській області</t>
  </si>
  <si>
    <t xml:space="preserve">Другий окружний суд м.Маріуполя </t>
  </si>
  <si>
    <t xml:space="preserve">Перший окружний суд м.Маріуполя </t>
  </si>
  <si>
    <t>Третій окружний суд міста Донецька</t>
  </si>
  <si>
    <t>Другий окружний суд міста Донецька</t>
  </si>
  <si>
    <t>Перший окружний суд міста Донецька</t>
  </si>
  <si>
    <t>Шахтарський окружний суд</t>
  </si>
  <si>
    <t>Харцизький окружний суд</t>
  </si>
  <si>
    <t xml:space="preserve">Слов'янський окружний суд </t>
  </si>
  <si>
    <t xml:space="preserve">Покровський окружний суд </t>
  </si>
  <si>
    <t xml:space="preserve">Окружний суд м.Краматорська </t>
  </si>
  <si>
    <t>Окружний суд міста Горлівки</t>
  </si>
  <si>
    <t xml:space="preserve">Мар’їнський окружний суд </t>
  </si>
  <si>
    <t>Макіївський окружний суд</t>
  </si>
  <si>
    <t xml:space="preserve">Костянтинівський окружний суд </t>
  </si>
  <si>
    <t>Єнакіївський окружний суд</t>
  </si>
  <si>
    <t xml:space="preserve">Добропільський окружний суд </t>
  </si>
  <si>
    <t xml:space="preserve">Волноваський окружний суд </t>
  </si>
  <si>
    <t>Бойківський окружний суд</t>
  </si>
  <si>
    <t xml:space="preserve">Бахмутський окружний суд </t>
  </si>
  <si>
    <t>Донецький окружний адміністративний суд</t>
  </si>
  <si>
    <t>Донецький окружний господарський суд</t>
  </si>
  <si>
    <t>Апарат територіального управління Державної судової адміністрації України в Донецькій області</t>
  </si>
  <si>
    <t>Територіальне управління Державної судової адміністрації України в Донецькій області</t>
  </si>
  <si>
    <t>Четвертий окружний суд міста Кривого Рогу</t>
  </si>
  <si>
    <t>Третій окружний суд міста Кривого Рогу</t>
  </si>
  <si>
    <t>Другий окружний суд міста Кривого Рогу</t>
  </si>
  <si>
    <t>Перший окружний суд міста Кривого Рогу</t>
  </si>
  <si>
    <t>П'ятий окружний суд міста Дніпра</t>
  </si>
  <si>
    <t>Четвертий окружний суд міста Дніпра</t>
  </si>
  <si>
    <t>Третій окружний суд міста Дніпра</t>
  </si>
  <si>
    <t>Другий окружний суд міста Дніпра</t>
  </si>
  <si>
    <t>Перший окружний суд міста Дніпра</t>
  </si>
  <si>
    <t>Синельніківський окружний суд</t>
  </si>
  <si>
    <t>П'ятихатський окружний суд</t>
  </si>
  <si>
    <t>Петропавлівський окружний суд</t>
  </si>
  <si>
    <t xml:space="preserve">Петриківський окружний суд </t>
  </si>
  <si>
    <t xml:space="preserve">Павлоградський окружний суд </t>
  </si>
  <si>
    <t>Окружний суд міста Кам'янського</t>
  </si>
  <si>
    <t xml:space="preserve">Новомосковський  окружний суд </t>
  </si>
  <si>
    <t>Нікопольський окружний суд</t>
  </si>
  <si>
    <t>Верхньодніпровський окружний суд</t>
  </si>
  <si>
    <t xml:space="preserve">Васильківський окружний суд </t>
  </si>
  <si>
    <t>Дніпропетровський окружний адміністративний суд</t>
  </si>
  <si>
    <t>Дніпропетровський окружний господарський суд</t>
  </si>
  <si>
    <t>Апарат територіального управління Державної судової адміністрації України в Дніпропетровській області</t>
  </si>
  <si>
    <t>Територіальне управління Державної судової адміністрації України в Дніпропетровській області</t>
  </si>
  <si>
    <t>Нововолинський окружний суд</t>
  </si>
  <si>
    <t>Маневицький окружний суд</t>
  </si>
  <si>
    <t>Любомльський окружний суд</t>
  </si>
  <si>
    <t>Луцький окружний суд</t>
  </si>
  <si>
    <t>Ковельський окружний суд</t>
  </si>
  <si>
    <t>Ківерцівський районний суд</t>
  </si>
  <si>
    <t>Камінь-Каширський районний суд</t>
  </si>
  <si>
    <t>Горохівський окружний суд</t>
  </si>
  <si>
    <t>Володимир-Волинський окружний суд</t>
  </si>
  <si>
    <t>Волинський окружний адміністративний суд</t>
  </si>
  <si>
    <t>Волинський окружний господарський суд</t>
  </si>
  <si>
    <t>Апарат територіального управління Державної судової адміністрації України в Волинській області</t>
  </si>
  <si>
    <t>Територіальне управління Державної судової адміністрації України в Волинській області</t>
  </si>
  <si>
    <t>Ямпільський окружний суд</t>
  </si>
  <si>
    <t>Шаргородський окружний суд</t>
  </si>
  <si>
    <t>Хмільницький окружний суд</t>
  </si>
  <si>
    <t>Немирівський окружний суд</t>
  </si>
  <si>
    <t>Могилів-Подільський окружний суд</t>
  </si>
  <si>
    <t>Крижопільський окружний суд</t>
  </si>
  <si>
    <t>Козятинський окружний суд</t>
  </si>
  <si>
    <t>Іллінецький окружний суд</t>
  </si>
  <si>
    <t>Жмеринський окружний суд</t>
  </si>
  <si>
    <t>Гайсинський окружний суд</t>
  </si>
  <si>
    <t>Вінницький окружний суд</t>
  </si>
  <si>
    <t>Бершадський окружний суд</t>
  </si>
  <si>
    <t>Вінницький окружний адміністративний суд</t>
  </si>
  <si>
    <t>Вінницький окружний господарський суд</t>
  </si>
  <si>
    <t>Апарат територіального управління Державної судової адміністрації України в Вінницькій області</t>
  </si>
  <si>
    <t>Територіальне управління Державної судової адміністрації України в Вінницькій області</t>
  </si>
  <si>
    <t>Територіальні управління Державної судової адміністрації України та місцеві суди</t>
  </si>
  <si>
    <t xml:space="preserve">Восьмий апеляційний адміністративний суд </t>
  </si>
  <si>
    <t xml:space="preserve">Сьомий апеляційний адміністративний суд </t>
  </si>
  <si>
    <t xml:space="preserve">Шостий апеляційний адміністративний суд </t>
  </si>
  <si>
    <t xml:space="preserve">П’ятий апеляційний адміністративний суд </t>
  </si>
  <si>
    <t xml:space="preserve">Четвертий апеляційний адміністративний суд </t>
  </si>
  <si>
    <t xml:space="preserve">Третій апеляційний адміністративний суд </t>
  </si>
  <si>
    <t xml:space="preserve">Другий апеляційний адміністративний суд </t>
  </si>
  <si>
    <t xml:space="preserve">Перший апеляційний адміністративний суд </t>
  </si>
  <si>
    <t>Апеляційні адміністративні суди</t>
  </si>
  <si>
    <t xml:space="preserve">Західний апеляційний господарський суд </t>
  </si>
  <si>
    <t xml:space="preserve">Північно-західний апеляційний господарський суд </t>
  </si>
  <si>
    <t xml:space="preserve">Північний апеляційний господарський суд </t>
  </si>
  <si>
    <t xml:space="preserve">Південно-західний апеляційний господарський суд </t>
  </si>
  <si>
    <t xml:space="preserve">Південний апеляційний господарський суд </t>
  </si>
  <si>
    <t xml:space="preserve">Центральний апеляційний господарський суд </t>
  </si>
  <si>
    <t xml:space="preserve">Східний апеляційний господарський суд </t>
  </si>
  <si>
    <t>Апеляційні господарські суди</t>
  </si>
  <si>
    <t xml:space="preserve">Київський апеляційний суд </t>
  </si>
  <si>
    <t xml:space="preserve">Чернігівський апеляційний суд </t>
  </si>
  <si>
    <t>Чернівецький апеляційний суд</t>
  </si>
  <si>
    <t xml:space="preserve">Черкаський апеляційний суд </t>
  </si>
  <si>
    <t xml:space="preserve">Хмельницький апеляційний суд </t>
  </si>
  <si>
    <t xml:space="preserve">Херсонський апеляційний суд </t>
  </si>
  <si>
    <t xml:space="preserve">Харківський апеляційний суд </t>
  </si>
  <si>
    <t xml:space="preserve">Тернопільський апеляційний суд </t>
  </si>
  <si>
    <t xml:space="preserve">Сумський апеляційний суд </t>
  </si>
  <si>
    <t xml:space="preserve">Рівненський апеляційний суд </t>
  </si>
  <si>
    <t xml:space="preserve">Полтавський апеляційний суд </t>
  </si>
  <si>
    <t xml:space="preserve">Одеський апеляційний суд </t>
  </si>
  <si>
    <t xml:space="preserve">Миколаївський апеляційний суд </t>
  </si>
  <si>
    <t xml:space="preserve">Львівський апеляційний суд </t>
  </si>
  <si>
    <t xml:space="preserve">Луганський апеляційний суд </t>
  </si>
  <si>
    <t xml:space="preserve">Кропивницький апеляційний суд </t>
  </si>
  <si>
    <t>Івано-Франківський апеляційний суд</t>
  </si>
  <si>
    <t>Запорізький апеляційний суд</t>
  </si>
  <si>
    <t xml:space="preserve">Закарпатський апеляційний суд </t>
  </si>
  <si>
    <t>Житомирський апеляційний суд</t>
  </si>
  <si>
    <t xml:space="preserve">Донецький апеляційний суд </t>
  </si>
  <si>
    <t xml:space="preserve">Дніпровський апеляційний суд </t>
  </si>
  <si>
    <t xml:space="preserve">Волинський апеляційний суд </t>
  </si>
  <si>
    <t xml:space="preserve">Вінницький апеляційний суд </t>
  </si>
  <si>
    <t>Апеляційні загальні суди</t>
  </si>
  <si>
    <t>Національна школа суддів України</t>
  </si>
  <si>
    <t>Вища кваліфікаційна комісія суддів України</t>
  </si>
  <si>
    <t>Служба судової охорони</t>
  </si>
  <si>
    <t>Забезпечення діяльності органів суддівського самоврядування</t>
  </si>
  <si>
    <t>Виплата вихідних допомог, різниці в оплаті праці суддів після проходження кваліфікаційного оцінювання, видатки на збільшення чисельності суддів та працівників апарату судів</t>
  </si>
  <si>
    <t>Організаційне забезпечення діяльності органів судової влади</t>
  </si>
  <si>
    <t>Найменування установ та напрямків видатків</t>
  </si>
  <si>
    <t>Розподіл видатків Державного бюджету України на 2020 рік на забезпечення здійснення правосуддя місцевими, апеляційними судами та функціонування органів і установ системи правосуддя</t>
  </si>
  <si>
    <t xml:space="preserve">ВСЬОГО </t>
  </si>
  <si>
    <t>Бюджет міста Києва</t>
  </si>
  <si>
    <t>26000000000</t>
  </si>
  <si>
    <t>Бюджет міста Чернігова</t>
  </si>
  <si>
    <t>25201100000</t>
  </si>
  <si>
    <t>Обласний бюджет Чернігівської області</t>
  </si>
  <si>
    <t>25100000000</t>
  </si>
  <si>
    <t xml:space="preserve">Обласний бюджет Чернівецької області </t>
  </si>
  <si>
    <t>24100000000</t>
  </si>
  <si>
    <t>Обласний бюджет Черкаської області</t>
  </si>
  <si>
    <t>23100000000</t>
  </si>
  <si>
    <t>Обласний бюджет Хмельницької області</t>
  </si>
  <si>
    <t>22100000000</t>
  </si>
  <si>
    <t>Обласний бюджет Херсонської області</t>
  </si>
  <si>
    <t>21100000000</t>
  </si>
  <si>
    <t>Бюджет Циркунівської сільської об’єднаної територіальної громади</t>
  </si>
  <si>
    <t>Районний бюджет Харківського району</t>
  </si>
  <si>
    <t>20325200000</t>
  </si>
  <si>
    <t>Бюджет міста Харкова</t>
  </si>
  <si>
    <t>20201100000</t>
  </si>
  <si>
    <t>Обласний бюджет Харківської області</t>
  </si>
  <si>
    <t>20100000000</t>
  </si>
  <si>
    <t>Обласний бюджет Тернопільської області</t>
  </si>
  <si>
    <t>19100000000</t>
  </si>
  <si>
    <t>Обласний бюджет Сумської області</t>
  </si>
  <si>
    <t>18100000000</t>
  </si>
  <si>
    <t>Обласний бюджет Рівненської області</t>
  </si>
  <si>
    <t>17100000000</t>
  </si>
  <si>
    <t>Обласний бюджет Полтавської області</t>
  </si>
  <si>
    <t>16100000000</t>
  </si>
  <si>
    <t>Обласний бюджет Одеської області</t>
  </si>
  <si>
    <t>15100000000</t>
  </si>
  <si>
    <t>Обласний бюджет Миколаївської області</t>
  </si>
  <si>
    <t>14100000000</t>
  </si>
  <si>
    <t>Обласний бюджет Львівської  області</t>
  </si>
  <si>
    <t>13100000000</t>
  </si>
  <si>
    <t>Обласний бюджет Луганської області</t>
  </si>
  <si>
    <t>12100000000</t>
  </si>
  <si>
    <t>Обласний бюджет Кіровоградської області</t>
  </si>
  <si>
    <t>11100000000</t>
  </si>
  <si>
    <t>Бюджет міста Славутича</t>
  </si>
  <si>
    <t>10209100000</t>
  </si>
  <si>
    <t>Обласний бюджет Київської області</t>
  </si>
  <si>
    <t>10100000000</t>
  </si>
  <si>
    <t>Обласний бюджет Івано-Франківської області</t>
  </si>
  <si>
    <t>09100000000</t>
  </si>
  <si>
    <t>Бюджет міста Запоріжжя</t>
  </si>
  <si>
    <t>08201100000</t>
  </si>
  <si>
    <t>Обласний бюджет Запорізької області</t>
  </si>
  <si>
    <t>08100000000</t>
  </si>
  <si>
    <t>Обласний бюджет Закарпатської області</t>
  </si>
  <si>
    <t>07100000000</t>
  </si>
  <si>
    <t>Обласний бюджет Житомирської  області</t>
  </si>
  <si>
    <t>06100000000</t>
  </si>
  <si>
    <t>Обласний бюджет Донецької області</t>
  </si>
  <si>
    <t>05100000000</t>
  </si>
  <si>
    <t>Районний бюджет Павлоградського району</t>
  </si>
  <si>
    <t>04311200000</t>
  </si>
  <si>
    <t>Бюджет міста Павлограда</t>
  </si>
  <si>
    <t>04210100000</t>
  </si>
  <si>
    <t>Бюджет міста Жовтих Вод</t>
  </si>
  <si>
    <t>04204100000</t>
  </si>
  <si>
    <t>Бюджет міста Дніпра</t>
  </si>
  <si>
    <t>04201100000</t>
  </si>
  <si>
    <t>Обласний бюджет Дніпропетровської області</t>
  </si>
  <si>
    <t>04100000000</t>
  </si>
  <si>
    <t>Обласний бюджет Волинської області</t>
  </si>
  <si>
    <t>03100000000</t>
  </si>
  <si>
    <t>Бюджет Вінницької міської об’єднаної територіальної громади</t>
  </si>
  <si>
    <t>02536000000</t>
  </si>
  <si>
    <t>Обласний бюджет Вінницької області</t>
  </si>
  <si>
    <t>02100000000</t>
  </si>
  <si>
    <t>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</si>
  <si>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будівництво нових, реконструкцію та капітальний ремонт існуючих спортивних п’ятдесятиметрових і двадцятип’ятиметрових басейнів</t>
  </si>
  <si>
    <t>завершення будівництва метрополітену у м. Дніпрі</t>
  </si>
  <si>
    <t>подовження третьої лінії метрополітену у м. Харкові</t>
  </si>
  <si>
    <t>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</si>
  <si>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 xml:space="preserve"> реалізацію проектів в рамках Надзвичайної кредитної програми для відновлення України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</si>
  <si>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«Поліпшення охорони здоров'я на службі у людей»</t>
  </si>
  <si>
    <t>реалізацію програми «Спроможна школа для кращих результатів»</t>
  </si>
  <si>
    <t>реалізацію проекту «Житло для внутрішньо-переміщених осіб»</t>
  </si>
  <si>
    <t xml:space="preserve"> проведення виборів депутатів місцевих рад та сільських, селищних, міських голів</t>
  </si>
  <si>
    <t>будівництво сучасного біатлонного комплексу</t>
  </si>
  <si>
    <t>виконання заходів щодо радіаційного та соціального захисту населення міста Жовтих Вод</t>
  </si>
  <si>
    <t>проведення реконструкції та будівництва будівель і споруд комунального підприємства «Аеропорт Ізмаїл»</t>
  </si>
  <si>
    <t>реалізацію проектів в рамках Надзвичайної кредитної програми для відновлення України</t>
  </si>
  <si>
    <t>фінансування заходів соціально-економічної компенсації ризику населення, яке проживає на території зони спостереження</t>
  </si>
  <si>
    <t>підтримку розвитку об'єднаних територіальних громад</t>
  </si>
  <si>
    <t>здійснення заходів щодо соціально-економічного розвитку окремих територій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</si>
  <si>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</si>
  <si>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</si>
  <si>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>здійснення підтримки окремих закладів та заходів у системі охорони здоров'я</t>
  </si>
  <si>
    <t>розвиток системи екстреної медичної допомоги</t>
  </si>
  <si>
    <t>придбання ангіографічного обладнання</t>
  </si>
  <si>
    <t>покращення соціального захисту окремих категорій педагогічних працівників закладів загальної середньої освіти</t>
  </si>
  <si>
    <t>забезпечення якісної, сучасної та доступної загальної середньої освіти «Нова українська школа»</t>
  </si>
  <si>
    <t>надання державної підтримки особам з особливими освітніми потребами</t>
  </si>
  <si>
    <t>створення навчально-практичних центрів сучасної професійної (професійно-технічної) освіти</t>
  </si>
  <si>
    <t>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</si>
  <si>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</si>
  <si>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</si>
  <si>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</si>
  <si>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здійснення заходів щодо підтримки територій, що зазнали негативного впливу внаслідок збройного конфлікту на сході України</t>
  </si>
  <si>
    <t>компенсацію втрат доходів місцевих бюджетів внаслідок наданих державою податкових пільг зі сплати земельного податку суб'єктам космічної діяльності та літакобудування</t>
  </si>
  <si>
    <t>забезпечення утримання соціальної інфраструктури міста Славутича</t>
  </si>
  <si>
    <t xml:space="preserve"> здійснення переданих з державного бюджету видатків з утримання закладів освіти та охорони здоров'я</t>
  </si>
  <si>
    <t>Субвенція спеціального фонду на:</t>
  </si>
  <si>
    <t>Субвенція загального фонду на:</t>
  </si>
  <si>
    <t>Субвенції з державного бюджету</t>
  </si>
  <si>
    <t xml:space="preserve">  Додаткова дотація з державного бюджету на:</t>
  </si>
  <si>
    <t xml:space="preserve">Назва місцевого бюджету адміністративно-територіальної одиниці  </t>
  </si>
  <si>
    <t>Код бюджету</t>
  </si>
  <si>
    <t>Міжбюджетні трансферти 
(інші дотації та субвенції) з Державного бюджету України місцевим бюджетам на 2020 рік</t>
  </si>
  <si>
    <t>"Про Державний бюджет України на 2020 рік"</t>
  </si>
  <si>
    <t xml:space="preserve">до Закону України </t>
  </si>
  <si>
    <t>Додаток № 6</t>
  </si>
  <si>
    <t>ВСЬОГО</t>
  </si>
  <si>
    <t>Бюджет Хмільницької сільської об’єднаної територіальної громади</t>
  </si>
  <si>
    <t>Бюджет Озерянської сільської об’єднаної територіальної громади</t>
  </si>
  <si>
    <t>Бюджет Киїнської сільської об’єднаної територіальної громади</t>
  </si>
  <si>
    <t>Бюджет Новобілоуської сільської об’єднаної територіальної громади</t>
  </si>
  <si>
    <t>Бюджет Борзнянської міської об’єднаної територіальної громади</t>
  </si>
  <si>
    <t>Бюджет Новгород-Сіверської міської об’єднаної територіальної громади</t>
  </si>
  <si>
    <r>
      <t>Бюджет Ніжинської міської об’єднаної територіальної громади</t>
    </r>
    <r>
      <rPr>
        <b/>
        <sz val="14"/>
        <color indexed="10"/>
        <rFont val="Times New Roman"/>
        <family val="1"/>
        <charset val="204"/>
      </rPr>
      <t/>
    </r>
  </si>
  <si>
    <t>Бюджет Линовицької селищної об’єднаної територіальної громади</t>
  </si>
  <si>
    <t>25537000000</t>
  </si>
  <si>
    <t>Бюджет Городнянської міської об’єднаної територіальної громади</t>
  </si>
  <si>
    <t>25536000000</t>
  </si>
  <si>
    <t>Бюджет Варвинської селищної об’єднаної територіальної громади</t>
  </si>
  <si>
    <t>25535000000</t>
  </si>
  <si>
    <t>Бюджет Височанської сільської об’єднаної територіальної громади</t>
  </si>
  <si>
    <t>25534000000</t>
  </si>
  <si>
    <t>Бюджет Олишівської селищної об’єднаної територіальної громади</t>
  </si>
  <si>
    <t>25533000000</t>
  </si>
  <si>
    <t>Бюджет Холминської селищної об’єднаної територіальної громади</t>
  </si>
  <si>
    <t>25532000000</t>
  </si>
  <si>
    <t>Бюджет Талалаївської селищної об’єднаної територіальної громади</t>
  </si>
  <si>
    <t>25531000000</t>
  </si>
  <si>
    <t>Бюджет Срібнянської селищної об’єднаної територіальної громади</t>
  </si>
  <si>
    <t>25530000000</t>
  </si>
  <si>
    <t>Бюджет Сосницької селищної об’єднаної територіальної громади</t>
  </si>
  <si>
    <t>25529000000</t>
  </si>
  <si>
    <t>Бюджет Семенівської міської об’єднаної територіальної громади</t>
  </si>
  <si>
    <t>25528000000</t>
  </si>
  <si>
    <t>Бюджет Любецької селищної об’єднаної територіальної громади</t>
  </si>
  <si>
    <t>25527000000</t>
  </si>
  <si>
    <t>Бюджет Малодівицької селищної об’єднаної територіальної громади</t>
  </si>
  <si>
    <t>25526000000</t>
  </si>
  <si>
    <t>Бюджет Куликівської селищної об’єднаної територіальної громади</t>
  </si>
  <si>
    <t>25525000000</t>
  </si>
  <si>
    <t>Бюджет Ічнянської міської об’єднаної територіальної громади</t>
  </si>
  <si>
    <t>25524000000</t>
  </si>
  <si>
    <t>Бюджет Тупичівської сільської об’єднаної територіальної громади</t>
  </si>
  <si>
    <t>25523000000</t>
  </si>
  <si>
    <t>Бюджет Плисківської сільської об’єднаної територіальної громади</t>
  </si>
  <si>
    <t>25522000000</t>
  </si>
  <si>
    <t>Бюджет Бобровицької міської об’єднаної територіальної громади</t>
  </si>
  <si>
    <t>25521000000</t>
  </si>
  <si>
    <t>Бюджет Новобасанської сільської об’єднаної територіальної громади</t>
  </si>
  <si>
    <t>25520000000</t>
  </si>
  <si>
    <t>Бюджет Комарівської сільської об’єднаної територіальної громади</t>
  </si>
  <si>
    <t>25519000000</t>
  </si>
  <si>
    <t>Бюджет Козелецької селищної об’єднаної територіальної громади</t>
  </si>
  <si>
    <t>25518000000</t>
  </si>
  <si>
    <t>Бюджет Менської міської об’єднаної територіальної громади</t>
  </si>
  <si>
    <t>25517000000</t>
  </si>
  <si>
    <t>Бюджет Мринської сільської об’єднаної територіальної громади</t>
  </si>
  <si>
    <t>25516000000</t>
  </si>
  <si>
    <t>Бюджет Іванівської сільської об’єднаної територіальної громади</t>
  </si>
  <si>
    <t>25515000000</t>
  </si>
  <si>
    <t>Бюджет Михайло-Коцюбинської селищної об’єднаної територіальної громади</t>
  </si>
  <si>
    <t>25514000000</t>
  </si>
  <si>
    <t>Бюджет Лосинівської селищної об’єднаної територіальної громади</t>
  </si>
  <si>
    <t>25513000000</t>
  </si>
  <si>
    <t>Бюджет Коропської селищної об’єднаної територіальної громади</t>
  </si>
  <si>
    <t>25512000000</t>
  </si>
  <si>
    <t>Бюджет Гончарівської селищної об’єднаної територіальної громади</t>
  </si>
  <si>
    <t>25511000000</t>
  </si>
  <si>
    <t>Бюджет Сновської міської об’єднаної територіальної громади</t>
  </si>
  <si>
    <t>25510000000</t>
  </si>
  <si>
    <t>Бюджет Остерської міської об’єднаної територіальної громади</t>
  </si>
  <si>
    <t>25509000000</t>
  </si>
  <si>
    <t>Бюджет Носівської міської об’єднаної територіальної громади</t>
  </si>
  <si>
    <t>25508000000</t>
  </si>
  <si>
    <t>Бюджет Корюківської міської об’єднаної територіальної громади</t>
  </si>
  <si>
    <t>25507000000</t>
  </si>
  <si>
    <t>Бюджет Батуринської міської об’єднаної територіальної громади</t>
  </si>
  <si>
    <t>25506000000</t>
  </si>
  <si>
    <t>Бюджет Парафіївської селищної об’єднаної територіальної громади</t>
  </si>
  <si>
    <t>25505000000</t>
  </si>
  <si>
    <t>Бюджет Макіївської сільської об’єднаної територіальної громади</t>
  </si>
  <si>
    <t>25504000000</t>
  </si>
  <si>
    <t>Бюджет Кіптівської сільської об’єднаної територіальної громади</t>
  </si>
  <si>
    <t>25503000000</t>
  </si>
  <si>
    <t>Бюджет Деснянської селищної об’єднаної територіальної громади</t>
  </si>
  <si>
    <t>25502000000</t>
  </si>
  <si>
    <t>Бюджет Вертіївської сільської об’єднаної територіальної громади</t>
  </si>
  <si>
    <t>25501000000</t>
  </si>
  <si>
    <t>Районний бюджет Чернігівського району</t>
  </si>
  <si>
    <t>25321200000</t>
  </si>
  <si>
    <t>Районний бюджет Талалаївського району</t>
  </si>
  <si>
    <t>25320200000</t>
  </si>
  <si>
    <t>Районний бюджет Срібнянського району</t>
  </si>
  <si>
    <t>25319200000</t>
  </si>
  <si>
    <t>Районний бюджет Сосницького району</t>
  </si>
  <si>
    <t>25318200000</t>
  </si>
  <si>
    <t>Районний бюджет Семенівського району</t>
  </si>
  <si>
    <t>25317200000</t>
  </si>
  <si>
    <t>Районний бюджет Ріпкинського району</t>
  </si>
  <si>
    <t>25316200000</t>
  </si>
  <si>
    <t>Районний бюджет Прилуцького району</t>
  </si>
  <si>
    <t>25315200000</t>
  </si>
  <si>
    <t>Районний бюджет Носівського району</t>
  </si>
  <si>
    <t>25314200000</t>
  </si>
  <si>
    <t>Районний бюджет Новгород-Сіверського району</t>
  </si>
  <si>
    <t>25313200000</t>
  </si>
  <si>
    <t>Районний бюджет Ніжинського району</t>
  </si>
  <si>
    <t>25312200000</t>
  </si>
  <si>
    <t>Районний бюджет Менського району</t>
  </si>
  <si>
    <t>25311200000</t>
  </si>
  <si>
    <t>Районний бюджет Корюківського району</t>
  </si>
  <si>
    <t>25309200000</t>
  </si>
  <si>
    <t>Районний бюджет Коропського району</t>
  </si>
  <si>
    <t>25308200000</t>
  </si>
  <si>
    <t>Районний бюджет Козелецького району</t>
  </si>
  <si>
    <t>25307200000</t>
  </si>
  <si>
    <t>Районний бюджет Ічнянського району</t>
  </si>
  <si>
    <t>25306200000</t>
  </si>
  <si>
    <t>Районний бюджет Городнянського району</t>
  </si>
  <si>
    <t>25305200000</t>
  </si>
  <si>
    <t>Районний бюджет Варвинського району</t>
  </si>
  <si>
    <t>25304200000</t>
  </si>
  <si>
    <t>Районний бюджет Борзнянського району</t>
  </si>
  <si>
    <t>25303200000</t>
  </si>
  <si>
    <t>Районний бюджет Бобровицького району</t>
  </si>
  <si>
    <t>25302200000</t>
  </si>
  <si>
    <t>Районний бюджет Бахмацького району</t>
  </si>
  <si>
    <t>25301200000</t>
  </si>
  <si>
    <t>Бюджет міста Прилук</t>
  </si>
  <si>
    <t>25203100000</t>
  </si>
  <si>
    <t>Бюджет Новодністровської міської об’єднаної територіальної громади</t>
  </si>
  <si>
    <t>Бюджет Чагорської сільської об’єднаної територіальної громади</t>
  </si>
  <si>
    <t>Бюджет Хотинської міської об’єднаної територіальної громади</t>
  </si>
  <si>
    <t>Бюджет Ставчанської сільської об’єднаної територіальної громади</t>
  </si>
  <si>
    <t>Бюджет Неполоковецької селищної об’єднаної територіальної громади</t>
  </si>
  <si>
    <t>Бюджет Заставнівської міської об’єднаної територіальної громади</t>
  </si>
  <si>
    <t>Бюджет Герцаївської міської об’єднаної територіальної громади</t>
  </si>
  <si>
    <t>Бюджет Новоселицької міської об’єднаної територіальної громади</t>
  </si>
  <si>
    <t>24526000000</t>
  </si>
  <si>
    <t>Бюджет Кострижівської селищної об’єднаної територіальної громади</t>
  </si>
  <si>
    <t>24525000000</t>
  </si>
  <si>
    <t>Бюджет Юрковецької сільської об’єднаної територіальної громади</t>
  </si>
  <si>
    <t>24524000000</t>
  </si>
  <si>
    <t>Бюджет Вікнянської сільської об’єднаної територіальної громади</t>
  </si>
  <si>
    <t>24523000000</t>
  </si>
  <si>
    <t>Бюджет Магальської сільської об’єднаної територіальної громади</t>
  </si>
  <si>
    <t>24522000000</t>
  </si>
  <si>
    <t>Бюджет Кіцманської міської об’єднаної територіальної громади</t>
  </si>
  <si>
    <t>24521000000</t>
  </si>
  <si>
    <t>Бюджет Мамаївської сільської об’єднаної територіальної громади</t>
  </si>
  <si>
    <t>24520000000</t>
  </si>
  <si>
    <t>Бюджет Острицької сільської об’єднаної територіальної громади</t>
  </si>
  <si>
    <t>24519000000</t>
  </si>
  <si>
    <t>Бюджет Селятинської сільської об’єднаної територіальної громади</t>
  </si>
  <si>
    <t>24518000000</t>
  </si>
  <si>
    <t>Бюджет Конятинської сільської об’єднаної територіальної громади</t>
  </si>
  <si>
    <t>24517000000</t>
  </si>
  <si>
    <t>Бюджет Чудейської сільської об’єднаної територіальної громади</t>
  </si>
  <si>
    <t>24516000000</t>
  </si>
  <si>
    <t>Бюджет Тереблеченської сільської об’єднаної територіальної громади</t>
  </si>
  <si>
    <t>24515000000</t>
  </si>
  <si>
    <t>Бюджет Красноїльської селищної об’єднаної територіальної громади</t>
  </si>
  <si>
    <t>24514000000</t>
  </si>
  <si>
    <t>Бюджет Сторожинецької міської об’єднаної територіальної громади</t>
  </si>
  <si>
    <t>24513000000</t>
  </si>
  <si>
    <t>Бюджет Вижницької міської об’єднаної територіальної громади</t>
  </si>
  <si>
    <t>24512000000</t>
  </si>
  <si>
    <t>Бюджет Вашківецької міської об’єднаної територіальної громади</t>
  </si>
  <si>
    <t>24511000000</t>
  </si>
  <si>
    <t>Бюджет Усть-Путильської сільської об’єднаної територіальної громади</t>
  </si>
  <si>
    <t>24510000000</t>
  </si>
  <si>
    <t>Бюджет Сокирянської міської об’єднаної територіальної громади</t>
  </si>
  <si>
    <t>24509000000</t>
  </si>
  <si>
    <t>Бюджет Рукшинської сільської об’єднаної територіальної громади</t>
  </si>
  <si>
    <t>24508000000</t>
  </si>
  <si>
    <t>Бюджет Недобоївської сільської об’єднаної територіальної громади</t>
  </si>
  <si>
    <t>24507000000</t>
  </si>
  <si>
    <t>Бюджет Мамалигівської сільської об’єднаної територіальної громади</t>
  </si>
  <si>
    <t>24506000000</t>
  </si>
  <si>
    <t>Бюджет Клішковецької сільської об’єднаної територіальної громади</t>
  </si>
  <si>
    <t>24505000000</t>
  </si>
  <si>
    <t>Бюджет Глибоцької селищної об’єднаної територіальної громади</t>
  </si>
  <si>
    <t>24504000000</t>
  </si>
  <si>
    <t>Бюджет Волоківської сільської об’єднаної територіальної громади</t>
  </si>
  <si>
    <t>24503000000</t>
  </si>
  <si>
    <t>Бюджет Великокучурівської сільської об’єднаної територіальної громади</t>
  </si>
  <si>
    <t>24502000000</t>
  </si>
  <si>
    <t>Бюджет Вашковецької сільської об’єднаної територіальної громади</t>
  </si>
  <si>
    <t>24501000000</t>
  </si>
  <si>
    <t>Районний бюджет Хотинського району</t>
  </si>
  <si>
    <t>24311200000</t>
  </si>
  <si>
    <t>Районний бюджет Сторожинецького району</t>
  </si>
  <si>
    <t>24310200000</t>
  </si>
  <si>
    <t>Районний бюджет Сокирянського району</t>
  </si>
  <si>
    <t>24309200000</t>
  </si>
  <si>
    <t>Районний бюджет Путильського району</t>
  </si>
  <si>
    <t>24308200000</t>
  </si>
  <si>
    <t>Районний бюджет Новоселицького району</t>
  </si>
  <si>
    <t>24307200000</t>
  </si>
  <si>
    <t>Районний бюджет Кіцманського району</t>
  </si>
  <si>
    <t>24306200000</t>
  </si>
  <si>
    <t>Районний бюджет Кельменецького району</t>
  </si>
  <si>
    <t>24305200000</t>
  </si>
  <si>
    <t>Районний бюджет Заставнівського району</t>
  </si>
  <si>
    <t>24304200000</t>
  </si>
  <si>
    <t>Районний бюджет Глибоцького району</t>
  </si>
  <si>
    <t>24303200000</t>
  </si>
  <si>
    <t>Районний бюджет Герцаївського району</t>
  </si>
  <si>
    <t>24302200000</t>
  </si>
  <si>
    <t>Районний бюджет Вижницького району</t>
  </si>
  <si>
    <t>24301200000</t>
  </si>
  <si>
    <t>Бюджет міста Чернівців</t>
  </si>
  <si>
    <t>24201100000</t>
  </si>
  <si>
    <t>Обласний бюджет Чернівецької області</t>
  </si>
  <si>
    <t>Бюджет Драбівської селищної об’єднаної територіальної громади</t>
  </si>
  <si>
    <t>Бюджет Канівської міської об’єднаної територіальної громади</t>
  </si>
  <si>
    <t>Бюджет Шевченківської сільської об’єднаної територіальної громади</t>
  </si>
  <si>
    <t>Бюджет Чигиринської міської об’єднаної територіальної громади</t>
  </si>
  <si>
    <t>Бюджет Червонослобідської сільської об’єднаної територіальної громади</t>
  </si>
  <si>
    <t>Бюджет Хлистунівської сільської об’єднаної територіальної громади</t>
  </si>
  <si>
    <t>Бюджет Тернівської сільської об’єднаної територіальної громади</t>
  </si>
  <si>
    <t>Бюджет Таганчанської сільської об’єднаної територіальної громади</t>
  </si>
  <si>
    <t>Бюджет Сагунівської сільської об’єднаної територіальної громади</t>
  </si>
  <si>
    <t>Бюджет Русько-Полянської сільської об’єднаної територіальної громади</t>
  </si>
  <si>
    <t>Бюджет Плешканівської сільської об’єднаної територіальної громади</t>
  </si>
  <si>
    <t>Бюджет Михайлівської  сільської об’єднаної територіальної громади</t>
  </si>
  <si>
    <t>Бюджет Межиріцької сільської об’єднаної територіальної громади</t>
  </si>
  <si>
    <t>Бюджет Медведівської сільської об’єднаної територіальної громади</t>
  </si>
  <si>
    <t>Бюджет Литвинецької сільської об’єднаної територіальної громади</t>
  </si>
  <si>
    <t>Бюджет Лисянської селищної об’єднаної територіальної громади</t>
  </si>
  <si>
    <t>Бюджет Лип’янської сільської об’єднаної територіальної громади</t>
  </si>
  <si>
    <t>Бюджет Леськівської сільської об’єднаної територіальної громади</t>
  </si>
  <si>
    <t>Бюджет Лебедівської сільської об’єднаної територіальної громади</t>
  </si>
  <si>
    <t>Бюджет Ладижинської сільської об’єднаної територіальної громади</t>
  </si>
  <si>
    <t>Бюджет Дмитрушківської сільської об’єднаної територіальної громади</t>
  </si>
  <si>
    <t>Бюджет Водяницької сільської об’єднаної територіальної громади</t>
  </si>
  <si>
    <t>Бюджет Вільшанської селищної об’єднаної територіальної громади</t>
  </si>
  <si>
    <t>Бюджет Великохутірської сільської об’єднаної територіальної громади</t>
  </si>
  <si>
    <t>Бюджет Бужанської сільської об’єднаної територіальної громади</t>
  </si>
  <si>
    <t>Бюджет Бобрицької сільської об’єднаної територіальної громади</t>
  </si>
  <si>
    <t>Бюджет Березняківської сільської об’єднаної територіальної громади</t>
  </si>
  <si>
    <t>Бюджет Баландинської сільської об’єднаної територіальної громади</t>
  </si>
  <si>
    <t>Бюджет Балаклеївської сільської об’єднаної територіальної громади</t>
  </si>
  <si>
    <t>Бюджет Буцької селищної об’єднаної територіальної громади</t>
  </si>
  <si>
    <t>23526000000</t>
  </si>
  <si>
    <t>Бюджет Михайлівської сільської об’єднаної територіальної громади</t>
  </si>
  <si>
    <t>23525000000</t>
  </si>
  <si>
    <t>Бюджет Зорівської сільської об’єднаної територіальної громади</t>
  </si>
  <si>
    <t>23524000000</t>
  </si>
  <si>
    <t>Бюджет Матусівської сільської об’єднаної територіальної громади</t>
  </si>
  <si>
    <t>23523000000</t>
  </si>
  <si>
    <t>Бюджет Іркліївської сільської об’єднаної територіальної громади</t>
  </si>
  <si>
    <t>23522000000</t>
  </si>
  <si>
    <t>Бюджет Степанківської сільської об’єднаної територіальної громади</t>
  </si>
  <si>
    <t>23521000000</t>
  </si>
  <si>
    <t>Бюджет Паланської сільської об’єднаної територіальної громади</t>
  </si>
  <si>
    <t>23520000000</t>
  </si>
  <si>
    <t>Бюджет Іваньківської сільської об’єднаної територіальної громади</t>
  </si>
  <si>
    <t>23519000000</t>
  </si>
  <si>
    <t>Бюджет Моринської сільської об’єднаної територіальної громади</t>
  </si>
  <si>
    <t>23518000000</t>
  </si>
  <si>
    <t>Бюджет Карашинської сільської об’єднаної територіальної громади</t>
  </si>
  <si>
    <t>23517000000</t>
  </si>
  <si>
    <t>Бюджет Ліплявської сільської об’єднаної територіальної громади</t>
  </si>
  <si>
    <t>23516000000</t>
  </si>
  <si>
    <t>Бюджет Кам’янської міської об’єднаної територіальної громади</t>
  </si>
  <si>
    <t>23515000000</t>
  </si>
  <si>
    <t>Бюджет Жашківської міської об’єднаної територіальної громади</t>
  </si>
  <si>
    <t>23514000000</t>
  </si>
  <si>
    <t>Бюджет Соколівської сільської об’єднаної територіальної громади</t>
  </si>
  <si>
    <t>23513000000</t>
  </si>
  <si>
    <t>Бюджет Бузівської сільської об’єднаної територіальної громади</t>
  </si>
  <si>
    <t>23512000000</t>
  </si>
  <si>
    <t>Бюджет Мліївської сільської об’єднаної територіальної громади</t>
  </si>
  <si>
    <t>23511000000</t>
  </si>
  <si>
    <t>Бюджет Степанецької сільської об’єднаної територіальної громади</t>
  </si>
  <si>
    <t>23510000000</t>
  </si>
  <si>
    <t>Бюджет Шполянської міської об’єднаної територіальної громади</t>
  </si>
  <si>
    <t>23509000000</t>
  </si>
  <si>
    <t>Бюджет Ротмістрівської сільської об’єднаної територіальної громади</t>
  </si>
  <si>
    <t>23508000000</t>
  </si>
  <si>
    <t>Бюджет Селищенської сільської об’єднаної територіальної громади</t>
  </si>
  <si>
    <t>23507000000</t>
  </si>
  <si>
    <t>Бюджет Набутівської сільської об’єднаної територіальної громади</t>
  </si>
  <si>
    <t>23506000000</t>
  </si>
  <si>
    <t>Бюджет Стеблівської селищної об’єднаної територіальної громади</t>
  </si>
  <si>
    <t>23505000000</t>
  </si>
  <si>
    <t>Бюджет Тальнівської міської об’єднаної територіальної громади</t>
  </si>
  <si>
    <t>23504000000</t>
  </si>
  <si>
    <t>Бюджет Мокрокалигірської сільської об’єднаної територіальної громади</t>
  </si>
  <si>
    <t>23503000000</t>
  </si>
  <si>
    <t>Бюджет Єрківської селищної об’єднаної територіальної громади</t>
  </si>
  <si>
    <t>23502000000</t>
  </si>
  <si>
    <t>Бюджет Білозірської сільської об’єднаної територіальної громади</t>
  </si>
  <si>
    <t>23501000000</t>
  </si>
  <si>
    <t>Районний бюджет Шполянського району</t>
  </si>
  <si>
    <t>23320200000</t>
  </si>
  <si>
    <t>Районний бюджет Чорнобаївського району</t>
  </si>
  <si>
    <t>23319200000</t>
  </si>
  <si>
    <t>Районний бюджет Чигиринського району</t>
  </si>
  <si>
    <t>23318200000</t>
  </si>
  <si>
    <t>Районний бюджет Черкаського району</t>
  </si>
  <si>
    <t>23317200000</t>
  </si>
  <si>
    <t>Районний бюджет Христинівського району</t>
  </si>
  <si>
    <t>23316200000</t>
  </si>
  <si>
    <t>Районний бюджет Уманського району</t>
  </si>
  <si>
    <t>23315200000</t>
  </si>
  <si>
    <t>Районний бюджет Тальнівського району</t>
  </si>
  <si>
    <t>23314200000</t>
  </si>
  <si>
    <t>Районний бюджет Смілянського району</t>
  </si>
  <si>
    <t>23313200000</t>
  </si>
  <si>
    <t>Районний бюджет Монастирищенського району</t>
  </si>
  <si>
    <t>23312200000</t>
  </si>
  <si>
    <t>Районний бюджет Маньківського району</t>
  </si>
  <si>
    <t>23311200000</t>
  </si>
  <si>
    <t>Районний бюджет Лисянського району</t>
  </si>
  <si>
    <t>23310200000</t>
  </si>
  <si>
    <t>Районний бюджет Корсунь-Шевченківського району</t>
  </si>
  <si>
    <t>23309200000</t>
  </si>
  <si>
    <t>Районний бюджет Катеринопільського району</t>
  </si>
  <si>
    <t>23308200000</t>
  </si>
  <si>
    <t>Районний бюджет Канівського району</t>
  </si>
  <si>
    <t>23307200000</t>
  </si>
  <si>
    <t>Районний бюджет Кам’янського району</t>
  </si>
  <si>
    <t>23306200000</t>
  </si>
  <si>
    <t>Районний бюджет Золотоніського району</t>
  </si>
  <si>
    <t>23305200000</t>
  </si>
  <si>
    <t>Районний бюджет Звенигородського району</t>
  </si>
  <si>
    <t>23304200000</t>
  </si>
  <si>
    <t>Районний бюджет Жашківського району</t>
  </si>
  <si>
    <t>23303200000</t>
  </si>
  <si>
    <t>Районний бюджет Драбівського району</t>
  </si>
  <si>
    <t>23302200000</t>
  </si>
  <si>
    <t>Районний бюджет Городищенського району</t>
  </si>
  <si>
    <t>23301200000</t>
  </si>
  <si>
    <t>Бюджет міста Умані</t>
  </si>
  <si>
    <t>23206100000</t>
  </si>
  <si>
    <t>Бюджет міста Сміли</t>
  </si>
  <si>
    <t>23205100000</t>
  </si>
  <si>
    <t>Бюджет міста Золотоноші</t>
  </si>
  <si>
    <t>23203100000</t>
  </si>
  <si>
    <t>Бюджет міста Ватутіного</t>
  </si>
  <si>
    <t>23202100000</t>
  </si>
  <si>
    <t>Бюджет міста Черкас</t>
  </si>
  <si>
    <t>23201100000</t>
  </si>
  <si>
    <t xml:space="preserve">Бюджет Плужненської сільської об’єднаної територіальної громади </t>
  </si>
  <si>
    <t>Бюджет Нетішинської міської об’єднаної територіальної громади</t>
  </si>
  <si>
    <t>Бюджет Славутської міської об’єднаної територіальної громади</t>
  </si>
  <si>
    <t>Бюджет Ямпільської селищної об’єднаної територіальної громади</t>
  </si>
  <si>
    <t>Бюджет Улашанівської сільської об’єднаної територіальної громади</t>
  </si>
  <si>
    <t>Бюджет Новоставецької сільської об’єднаної територіальної громади</t>
  </si>
  <si>
    <t>Бюджет Шаровечківської сільської об’єднаної територіальної громади</t>
  </si>
  <si>
    <t>Бюджет Білогірської селищної об’єднаної територіальної громади</t>
  </si>
  <si>
    <t>Бюджет Баламутівської сільської об’єднаної територіальної громади</t>
  </si>
  <si>
    <t>22539000000</t>
  </si>
  <si>
    <t>Бюджет Крупецької сільської об’єднаної територіальної громади</t>
  </si>
  <si>
    <t>22538000000</t>
  </si>
  <si>
    <t>Бюджет Староушицької селищної об’єднаної територіальної громади</t>
  </si>
  <si>
    <t>22537000000</t>
  </si>
  <si>
    <t>Бюджет Жванецької сільської об’єднаної територіальної громади</t>
  </si>
  <si>
    <t>22536000000</t>
  </si>
  <si>
    <t>Бюджет Смотрицької селищної об’єднаної територіальної громади</t>
  </si>
  <si>
    <t>22535000000</t>
  </si>
  <si>
    <t>Бюджет Вовковинецької селищної об’єднаної територіальної громади</t>
  </si>
  <si>
    <t>22534000000</t>
  </si>
  <si>
    <t>Бюджет Грицівської селищної об’єднаної територіальної громади</t>
  </si>
  <si>
    <t>22533000000</t>
  </si>
  <si>
    <t>Бюджет Солобковецької сільської об’єднаної територіальної громади</t>
  </si>
  <si>
    <t>22532000000</t>
  </si>
  <si>
    <t>Бюджет Олешинської сільської об’єднаної територіальної громади</t>
  </si>
  <si>
    <t>22531000000</t>
  </si>
  <si>
    <t>Бюджет Красилівської міської об’єднаної територіальної громади</t>
  </si>
  <si>
    <t>22530000000</t>
  </si>
  <si>
    <t>Бюджет Антонінської селищної об’єднаної територіальної громади</t>
  </si>
  <si>
    <t>22529000000</t>
  </si>
  <si>
    <t>Бюджет Слобідсько-Кульчієвецької сільської об’єднаної територіальної громади</t>
  </si>
  <si>
    <t>22528000000</t>
  </si>
  <si>
    <t>Бюджет Городоцької міської об’єднаної територіальної громади</t>
  </si>
  <si>
    <t>22527000000</t>
  </si>
  <si>
    <t>Бюджет Судилківської сільської об’єднаної територіальної громади</t>
  </si>
  <si>
    <t>22526000000</t>
  </si>
  <si>
    <t>Бюджет Ленковецької сільської об’єднаної територіальної громади</t>
  </si>
  <si>
    <t>22525000000</t>
  </si>
  <si>
    <t>Бюджет Гуківської сільської об’єднаної територіальної громади</t>
  </si>
  <si>
    <t>22524000000</t>
  </si>
  <si>
    <t>Бюджет Чемеровецької селищної об’єднаної територіальної громади</t>
  </si>
  <si>
    <t>22523000000</t>
  </si>
  <si>
    <t>Бюджет Чорноострівської селищної об’єднаної територіальної громади</t>
  </si>
  <si>
    <t>22522000000</t>
  </si>
  <si>
    <t>Бюджет Старосинявської селищної об’єднаної територіальної громади</t>
  </si>
  <si>
    <t>22521000000</t>
  </si>
  <si>
    <t>Бюджет Сатанівської селищної об’єднаної територіальної громади</t>
  </si>
  <si>
    <t>22520000000</t>
  </si>
  <si>
    <t>Бюджет Розсошанської сільської об’єднаної територіальної громади</t>
  </si>
  <si>
    <t>22519000000</t>
  </si>
  <si>
    <t>Бюджет Понінківської селищної об’єднаної територіальної громади</t>
  </si>
  <si>
    <t>22518000000</t>
  </si>
  <si>
    <t>Бюджет Полонської міської об’єднаної територіальної громади</t>
  </si>
  <si>
    <t>22517000000</t>
  </si>
  <si>
    <t>Бюджет Новоушицької селищної об’єднаної територіальної громади</t>
  </si>
  <si>
    <t>22516000000</t>
  </si>
  <si>
    <t>Бюджет Наркевицької селищної об’єднаної територіальної громади</t>
  </si>
  <si>
    <t>22515000000</t>
  </si>
  <si>
    <t>Бюджет Меджибізької селищної об’єднаної територіальної громади</t>
  </si>
  <si>
    <t>22514000000</t>
  </si>
  <si>
    <t>Бюджет Маківської сільської об’єднаної територіальної громади</t>
  </si>
  <si>
    <t>22513000000</t>
  </si>
  <si>
    <t>Бюджет Лісовогринівецької сільської об’єднаної територіальної громади</t>
  </si>
  <si>
    <t>22512000000</t>
  </si>
  <si>
    <t>Бюджет Летичівської селищної об’єднаної територіальної громади</t>
  </si>
  <si>
    <t>22511000000</t>
  </si>
  <si>
    <t>Бюджет Колибаївської сільської об’єднаної територіальної громади</t>
  </si>
  <si>
    <t>22510000000</t>
  </si>
  <si>
    <t>Бюджет Китайгородської сільської об’єднаної територіальної громади</t>
  </si>
  <si>
    <t>22509000000</t>
  </si>
  <si>
    <t>Бюджет Дунаєвецької селищної об’єднаної територіальної громади</t>
  </si>
  <si>
    <t>22508000000</t>
  </si>
  <si>
    <t>Бюджет Дунаєвецької міської об’єднаної територіальної громади</t>
  </si>
  <si>
    <t>22507000000</t>
  </si>
  <si>
    <t>Бюджет Гуменецької сільської об’єднаної територіальної громади</t>
  </si>
  <si>
    <t>22506000000</t>
  </si>
  <si>
    <t>Бюджет Гвардійської сільської об’єднаної територіальної громади</t>
  </si>
  <si>
    <t>22505000000</t>
  </si>
  <si>
    <t>Бюджет Ганнопільської сільської об’єднаної територіальної громади</t>
  </si>
  <si>
    <t>22504000000</t>
  </si>
  <si>
    <t>Бюджет Волочиської міської об’єднаної територіальної громади</t>
  </si>
  <si>
    <t>22503000000</t>
  </si>
  <si>
    <t>Бюджет Війтовецької селищної об’єднаної територіальної громади</t>
  </si>
  <si>
    <t>22502000000</t>
  </si>
  <si>
    <t>Бюджет Берездівської сільської об’єднаної територіальної громади</t>
  </si>
  <si>
    <t>22501000000</t>
  </si>
  <si>
    <t>Районний бюджет Ярмолинецького району</t>
  </si>
  <si>
    <t>22320200000</t>
  </si>
  <si>
    <t>Районний бюджет Шепетівського району</t>
  </si>
  <si>
    <t>22319200000</t>
  </si>
  <si>
    <t>Районний бюджет Чемеровецького району</t>
  </si>
  <si>
    <t>22318200000</t>
  </si>
  <si>
    <t>Районний бюджет Хмельницького району</t>
  </si>
  <si>
    <t>22317200000</t>
  </si>
  <si>
    <t>Районний бюджет Теофіпольського району</t>
  </si>
  <si>
    <t>22316200000</t>
  </si>
  <si>
    <t>Районний бюджет Старокостянтинівського району</t>
  </si>
  <si>
    <t>22314200000</t>
  </si>
  <si>
    <t>Районний бюджет Славутського району</t>
  </si>
  <si>
    <t>22313200000</t>
  </si>
  <si>
    <t>Районний бюджет Полонського району</t>
  </si>
  <si>
    <t>22312200000</t>
  </si>
  <si>
    <t>Районний бюджет Новоушицького району</t>
  </si>
  <si>
    <t>22311200000</t>
  </si>
  <si>
    <t>Районний бюджет Красилівського району</t>
  </si>
  <si>
    <t>22309200000</t>
  </si>
  <si>
    <t>Районний бюджет Кам’янець-Подільського району</t>
  </si>
  <si>
    <t>22308200000</t>
  </si>
  <si>
    <t>Районний бюджет Ізяславського району</t>
  </si>
  <si>
    <t>22307200000</t>
  </si>
  <si>
    <t>Районний бюджет Деражнянського району</t>
  </si>
  <si>
    <t>22305200000</t>
  </si>
  <si>
    <t>Районний бюджет Городоцького району</t>
  </si>
  <si>
    <t>22304200000</t>
  </si>
  <si>
    <t>Районний бюджет Волочиського району</t>
  </si>
  <si>
    <t>22303200000</t>
  </si>
  <si>
    <t>Районний бюджет Віньковецького району</t>
  </si>
  <si>
    <t>22302200000</t>
  </si>
  <si>
    <t>Районний бюджет Білогірського району</t>
  </si>
  <si>
    <t>22301200000</t>
  </si>
  <si>
    <t>Бюджет міста Шепетівки</t>
  </si>
  <si>
    <t>22206100000</t>
  </si>
  <si>
    <t>Бюджет міста Старокостянтинова</t>
  </si>
  <si>
    <t>22205100000</t>
  </si>
  <si>
    <t>Бюджет міста Кам’янець-Подільського</t>
  </si>
  <si>
    <t>22202100000</t>
  </si>
  <si>
    <t>Бюджет міста Хмельницького</t>
  </si>
  <si>
    <t>22201100000</t>
  </si>
  <si>
    <t>Бюджет Шляхівської сільської об’єднаної територіальної громади</t>
  </si>
  <si>
    <t>Бюджет Милівської сільської об’єднаної територіальної громади</t>
  </si>
  <si>
    <t>Бюджет Голопристанської міської об’єднаної територіальної громади</t>
  </si>
  <si>
    <t>Бюджет Новокаховської міської об’єднаної територіальної громади</t>
  </si>
  <si>
    <t>Бюджет Новорайської сільської об’єднаної територіальної громади</t>
  </si>
  <si>
    <t>Бюджет Роздольненської сільської об’єднаної територіальної громади</t>
  </si>
  <si>
    <t>21526000000</t>
  </si>
  <si>
    <t>Бюджет Долматівської сільської об’єднаної територіальної громади</t>
  </si>
  <si>
    <t>21525000000</t>
  </si>
  <si>
    <t>Бюджет Любимівської селищної об’єднаної територіальної громади</t>
  </si>
  <si>
    <t>21524000000</t>
  </si>
  <si>
    <t>Бюджет Ювілейної сільської об’єднаної територіальної громади</t>
  </si>
  <si>
    <t>21523000000</t>
  </si>
  <si>
    <t>Бюджет Іванівської селищної об’єднаної територіальної громади</t>
  </si>
  <si>
    <t>21522000000</t>
  </si>
  <si>
    <t>Бюджет Костянтинівської сільської об’єднаної територіальної громади</t>
  </si>
  <si>
    <t>21521000000</t>
  </si>
  <si>
    <t>Бюджет Чулаківської сільської об’єднаної територіальної громади</t>
  </si>
  <si>
    <t>21520000000</t>
  </si>
  <si>
    <t>Бюджет Бехтерської сільської об’єднаної територіальної громади</t>
  </si>
  <si>
    <t>21519000000</t>
  </si>
  <si>
    <t>Бюджет Високопільської селищної об’єднаної територіальної громади</t>
  </si>
  <si>
    <t>21518000000</t>
  </si>
  <si>
    <t>Бюджет Борозенської сільської об’єднаної територіальної громади</t>
  </si>
  <si>
    <t>21517000000</t>
  </si>
  <si>
    <t>Бюджет Білозерської селищної об’єднаної територіальної громади</t>
  </si>
  <si>
    <t>21516000000</t>
  </si>
  <si>
    <t>Бюджет Станіславської сільської об’єднаної територіальної громади</t>
  </si>
  <si>
    <t>21515000000</t>
  </si>
  <si>
    <t>Бюджет Горностаївської селищної об’єднаної територіальної громади</t>
  </si>
  <si>
    <t>21514000000</t>
  </si>
  <si>
    <t>Бюджет Виноградівської сільської об’єднаної територіальної громади</t>
  </si>
  <si>
    <t>21513000000</t>
  </si>
  <si>
    <t>Бюджет Хрестівської сільської об’єднаної територіальної громади</t>
  </si>
  <si>
    <t>21512000000</t>
  </si>
  <si>
    <t>Бюджет Тавричанської сільської об’єднаної територіальної громади</t>
  </si>
  <si>
    <t>21511000000</t>
  </si>
  <si>
    <t>Бюджет Музиківської сільської об’єднаної територіальної громади</t>
  </si>
  <si>
    <t>21510000000</t>
  </si>
  <si>
    <t>Бюджет Присиваської сільської об’єднаної територіальної громади</t>
  </si>
  <si>
    <t>21509000000</t>
  </si>
  <si>
    <t>Бюджет Гладківської сільської об’єднаної територіальної громади</t>
  </si>
  <si>
    <t>21508000000</t>
  </si>
  <si>
    <t>Бюджет Великокопанівської сільської об’єднаної територіальної громади</t>
  </si>
  <si>
    <t>21507000000</t>
  </si>
  <si>
    <t>Бюджет Зеленопідської сільської об’єднаної територіальної громади</t>
  </si>
  <si>
    <t>21506000000</t>
  </si>
  <si>
    <t>Бюджет Чаплинської селищної об’єднаної територіальної громади</t>
  </si>
  <si>
    <t>21505000000</t>
  </si>
  <si>
    <t>Бюджет Мирненської селищної об’єднаної територіальної громади</t>
  </si>
  <si>
    <t>21504000000</t>
  </si>
  <si>
    <t>Бюджет Каланчацької селищної об’єднаної територіальної громади</t>
  </si>
  <si>
    <t>21503000000</t>
  </si>
  <si>
    <t>Бюджет Асканії-Нової селищної об’єднаної територіальної громади</t>
  </si>
  <si>
    <t>21502000000</t>
  </si>
  <si>
    <t>Бюджет Кочубеївської сільської об’єднаної територіальної громади</t>
  </si>
  <si>
    <t>21501000000</t>
  </si>
  <si>
    <t>Районний бюджет Чаплинського району</t>
  </si>
  <si>
    <t>21318200000</t>
  </si>
  <si>
    <t>Районний бюджет Олешківського району</t>
  </si>
  <si>
    <t>21317200000</t>
  </si>
  <si>
    <t>Районний бюджет Скадовського району</t>
  </si>
  <si>
    <t>21316200000</t>
  </si>
  <si>
    <t>Районний бюджет Новотроїцького району</t>
  </si>
  <si>
    <t>21315200000</t>
  </si>
  <si>
    <t>Районний бюджет Нововоронцовського району</t>
  </si>
  <si>
    <t>21314200000</t>
  </si>
  <si>
    <t>Районний бюджет Нижньосiрогозького району</t>
  </si>
  <si>
    <t>21313200000</t>
  </si>
  <si>
    <t>Районний бюджет Каховського району</t>
  </si>
  <si>
    <t>21312200000</t>
  </si>
  <si>
    <t>Районний бюджет Каланчацького району</t>
  </si>
  <si>
    <t>21311200000</t>
  </si>
  <si>
    <t>Районний бюджет Iванiвського району</t>
  </si>
  <si>
    <t>21310200000</t>
  </si>
  <si>
    <t>Районний бюджет Голопристанського району</t>
  </si>
  <si>
    <t>21308200000</t>
  </si>
  <si>
    <t>Районний бюджет Генiчеського району</t>
  </si>
  <si>
    <t>21307200000</t>
  </si>
  <si>
    <t>Районний бюджет Високопiльського району</t>
  </si>
  <si>
    <t>21306200000</t>
  </si>
  <si>
    <t>Районний бюджет Верхньорогачицького району</t>
  </si>
  <si>
    <t>21305200000</t>
  </si>
  <si>
    <t>Районний бюджет Великоолександрiвського району</t>
  </si>
  <si>
    <t>21304200000</t>
  </si>
  <si>
    <t>Районний бюджет Великолепетиського району</t>
  </si>
  <si>
    <t>21303200000</t>
  </si>
  <si>
    <t>Районний бюджет Бiлозерського району</t>
  </si>
  <si>
    <t>21302200000</t>
  </si>
  <si>
    <t>Районний бюджет Бериславського району</t>
  </si>
  <si>
    <t>21301200000</t>
  </si>
  <si>
    <t>Бюджет міста Каховки</t>
  </si>
  <si>
    <t>21202100000</t>
  </si>
  <si>
    <t>Бюджет міста Херсона</t>
  </si>
  <si>
    <t>21201100000</t>
  </si>
  <si>
    <t>Обласний бюджет Херсонської областi</t>
  </si>
  <si>
    <t>Бюджет Ізюмської міської об’єднаної територіальної громади</t>
  </si>
  <si>
    <t>Бюджет Лозівської міської об’єднаної територіальної громади</t>
  </si>
  <si>
    <t>Бюджет Старовірівської сільської об’єднаної територіальної громади</t>
  </si>
  <si>
    <t>Бюджет Пісочинської селищної об’єднаної територіальної громади</t>
  </si>
  <si>
    <t>Бюджет Великобурлуцької селищної об’єднаної територіальної громади</t>
  </si>
  <si>
    <t>Бюджет Малинівської селищної об’єднаної територіальної громади</t>
  </si>
  <si>
    <t>20512000000</t>
  </si>
  <si>
    <t>Бюджет Наталинської сільської об’єднаної територіальної громади</t>
  </si>
  <si>
    <t>20511000000</t>
  </si>
  <si>
    <t>Бюджет Коломацької селищної об’єднаної територіальної громади</t>
  </si>
  <si>
    <t>20510000000</t>
  </si>
  <si>
    <t>Бюджет Оскільської сільської об’єднаної територіальної громади</t>
  </si>
  <si>
    <t>20509000000</t>
  </si>
  <si>
    <t>Бюджет Золочівської селищної об’єднаної територіальної громади</t>
  </si>
  <si>
    <t>20508000000</t>
  </si>
  <si>
    <t>Бюджет Зачепилівської селищної об’єднаної територіальної громади</t>
  </si>
  <si>
    <t>20507000000</t>
  </si>
  <si>
    <t>Бюджет Малоданилівської селищної об’єднаної територіальної громади</t>
  </si>
  <si>
    <t>20506000000</t>
  </si>
  <si>
    <t>Бюджет Нововодолазької селищної об’єднаної територіальної громади</t>
  </si>
  <si>
    <t>20505000000</t>
  </si>
  <si>
    <t>Бюджет Роганської селищної об’єднаної територіальної громади</t>
  </si>
  <si>
    <t>20504000000</t>
  </si>
  <si>
    <t>Бюджет Чкаловської селищної об’єднаної територіальної громади</t>
  </si>
  <si>
    <t>20503000000</t>
  </si>
  <si>
    <t>Бюджет Мереф’янської міської об’єднаної територіальної громади</t>
  </si>
  <si>
    <t>20502000000</t>
  </si>
  <si>
    <t>Бюджет Старосалтівської селищної об’єднаної територіальної громади</t>
  </si>
  <si>
    <t>20501000000</t>
  </si>
  <si>
    <t>Районний бюджет Шевченківського району</t>
  </si>
  <si>
    <t>20327200000</t>
  </si>
  <si>
    <t>Районний бюджет Чугуївського району</t>
  </si>
  <si>
    <t>20326200000</t>
  </si>
  <si>
    <t>Районний бюджет Сахновщинського району</t>
  </si>
  <si>
    <t>20324200000</t>
  </si>
  <si>
    <t>Районний бюджет Печенізького району</t>
  </si>
  <si>
    <t>20323200000</t>
  </si>
  <si>
    <t>Районний бюджет Первомайського району</t>
  </si>
  <si>
    <t>20322200000</t>
  </si>
  <si>
    <t>Районний бюджет Нововодолазького району</t>
  </si>
  <si>
    <t>20321200000</t>
  </si>
  <si>
    <t>Районний бюджет Лозівського району</t>
  </si>
  <si>
    <t>20320200000</t>
  </si>
  <si>
    <t>Районний бюджет Куп’янського району</t>
  </si>
  <si>
    <t>20319200000</t>
  </si>
  <si>
    <t>Районний бюджет Краснокутського району</t>
  </si>
  <si>
    <t>20318200000</t>
  </si>
  <si>
    <t>Районний бюджет Красноградського району</t>
  </si>
  <si>
    <t>20317200000</t>
  </si>
  <si>
    <t>Районний бюджет Кегичівського району</t>
  </si>
  <si>
    <t>20315200000</t>
  </si>
  <si>
    <t>Районний бюджет Ізюмського району</t>
  </si>
  <si>
    <t>20314200000</t>
  </si>
  <si>
    <t>Районний бюджет Золочівського району</t>
  </si>
  <si>
    <t>20313200000</t>
  </si>
  <si>
    <t>Районний бюджет Зміївського району</t>
  </si>
  <si>
    <t>20312200000</t>
  </si>
  <si>
    <t>Районний бюджет Зачепилівського району</t>
  </si>
  <si>
    <t>20311200000</t>
  </si>
  <si>
    <t>Районний бюджет Дергачівського району</t>
  </si>
  <si>
    <t>20310200000</t>
  </si>
  <si>
    <t>Районний бюджет Дворічанського району</t>
  </si>
  <si>
    <t>20309200000</t>
  </si>
  <si>
    <t>Районний бюджет Вовчанського району</t>
  </si>
  <si>
    <t>20308200000</t>
  </si>
  <si>
    <t>Районний бюджет Великобурлуцького району</t>
  </si>
  <si>
    <t>20307200000</t>
  </si>
  <si>
    <t>Районний бюджет Валківського району</t>
  </si>
  <si>
    <t>20306200000</t>
  </si>
  <si>
    <t>Районний бюджет Борівського району</t>
  </si>
  <si>
    <t>20305200000</t>
  </si>
  <si>
    <t>Районний бюджет Богодухівського району</t>
  </si>
  <si>
    <t>20304200000</t>
  </si>
  <si>
    <t>Районний бюджет Близнюківського району</t>
  </si>
  <si>
    <t>20303200000</t>
  </si>
  <si>
    <t>Районний бюджет Барвінківського району</t>
  </si>
  <si>
    <t>20302200000</t>
  </si>
  <si>
    <t>Районний бюджет Балаклійського району</t>
  </si>
  <si>
    <t>20301200000</t>
  </si>
  <si>
    <t>Бюджет міста Чугуєва</t>
  </si>
  <si>
    <t>20207100000</t>
  </si>
  <si>
    <t>Бюджет міста Первомайського</t>
  </si>
  <si>
    <t>20206100000</t>
  </si>
  <si>
    <t>Бюджет міста Люботина</t>
  </si>
  <si>
    <t>20205100000</t>
  </si>
  <si>
    <t>Бюджет міста Куп’янська</t>
  </si>
  <si>
    <t>20203100000</t>
  </si>
  <si>
    <t>Бюджет Тернопільської міської об’єднаної територіальної громади</t>
  </si>
  <si>
    <t>Бюджет Бережанської міської об’єднаної територіальної громади</t>
  </si>
  <si>
    <t>Бюджет Настасівської сільської об’єднаної територіальної громади</t>
  </si>
  <si>
    <t>Бюджет Монастириської міської об’єднаної територіальної громади</t>
  </si>
  <si>
    <t>Бюджет Купчинецької сільської об’єднаної територіальної громади</t>
  </si>
  <si>
    <t>Бюджет Копичинецької міської об’єднаної територіальної громади</t>
  </si>
  <si>
    <t>Бюджет Білецької сільської об’єднаної територіальної громади</t>
  </si>
  <si>
    <t>Бюджет Товстенської селищної об’єднаної територіальної громади</t>
  </si>
  <si>
    <t>Бюджет Дорогичівської сільської об’єднаної територіальної громади</t>
  </si>
  <si>
    <t>Бюджет Зборівської міської об’єднаної територіальної громади</t>
  </si>
  <si>
    <t>19540000000</t>
  </si>
  <si>
    <t>Бюджет Хоростківської міської об’єднаної територіальної громади</t>
  </si>
  <si>
    <t>19539000000</t>
  </si>
  <si>
    <t>Бюджет Лановецької міської об’єднаної територіальної громади</t>
  </si>
  <si>
    <t>19538000000</t>
  </si>
  <si>
    <t>Бюджет Саранчуківської сільської об’єднаної територіальної громади</t>
  </si>
  <si>
    <t>19537000000</t>
  </si>
  <si>
    <t>Бюджет Чернихівецької сільської об’єднаної територіальної громади</t>
  </si>
  <si>
    <t>19536000000</t>
  </si>
  <si>
    <t>Бюджет Трибухівської сільської об’єднаної територіальної громади</t>
  </si>
  <si>
    <t>19535000000</t>
  </si>
  <si>
    <t>Бюджет Коцюбинської сільської об’єднаної територіальної громади</t>
  </si>
  <si>
    <t>19534000000</t>
  </si>
  <si>
    <t>Бюджет Великодедеркальської сільської об’єднаної територіальної громади</t>
  </si>
  <si>
    <t>19533000000</t>
  </si>
  <si>
    <t>Бюджет Борсуківської сільської об’єднаної територіальної громади</t>
  </si>
  <si>
    <t>19532000000</t>
  </si>
  <si>
    <t>Бюджет Більче-Золотецької сільської об’єднаної територіальної громади</t>
  </si>
  <si>
    <t>19531000000</t>
  </si>
  <si>
    <t>Бюджет Залозецької селищної об’єднаної територіальної громади</t>
  </si>
  <si>
    <t>19530000000</t>
  </si>
  <si>
    <t>Бюджет Гримайлівської селищної об’єднаної територіальної громади</t>
  </si>
  <si>
    <t>19529000000</t>
  </si>
  <si>
    <t>Бюджет Вишнівецької селищної об’єднаної територіальної громади</t>
  </si>
  <si>
    <t>19528000000</t>
  </si>
  <si>
    <t>Бюджет Борщівської міської об’єднаної територіальної громади</t>
  </si>
  <si>
    <t>19527000000</t>
  </si>
  <si>
    <t>Бюджет Шумської міської об’єднаної територіальної громади</t>
  </si>
  <si>
    <t>19526000000</t>
  </si>
  <si>
    <t>Бюджет Теребовлянської міської об’єднаної територіальної громади</t>
  </si>
  <si>
    <t>19525000000</t>
  </si>
  <si>
    <t>Бюджет Скориківської сільської об’єднаної територіальної громади</t>
  </si>
  <si>
    <t>19524000000</t>
  </si>
  <si>
    <t>Бюджет Скалатської міської об’єднаної територіальної громади</t>
  </si>
  <si>
    <t>19523000000</t>
  </si>
  <si>
    <t>Бюджет Скала-Подільської селищної об’єднаної територіальної громади</t>
  </si>
  <si>
    <t>19522000000</t>
  </si>
  <si>
    <t>Бюджет Почаївської міської об’єднаної територіальної громади</t>
  </si>
  <si>
    <t>19521000000</t>
  </si>
  <si>
    <t>Бюджет Підволочиської селищної об’єднаної територіальної громади</t>
  </si>
  <si>
    <t>19520000000</t>
  </si>
  <si>
    <t>19519000000</t>
  </si>
  <si>
    <t>Бюджет Озернянської сільської об’єднаної територіальної громади</t>
  </si>
  <si>
    <t>19518000000</t>
  </si>
  <si>
    <t>Бюджет Новосільської сільської об’єднаної територіальної громади</t>
  </si>
  <si>
    <t>19517000000</t>
  </si>
  <si>
    <t>Бюджет Микулинецької селищної об’єднаної територіальної громади</t>
  </si>
  <si>
    <t>19516000000</t>
  </si>
  <si>
    <t>Бюджет Мельнице-Подільської селищної об’єднаної територіальної громади</t>
  </si>
  <si>
    <t>19515000000</t>
  </si>
  <si>
    <t>Бюджет Лопушненської сільської об’єднаної територіальної громади</t>
  </si>
  <si>
    <t>19514000000</t>
  </si>
  <si>
    <t>Бюджет Коропецької селищної об’єднаної територіальної громади</t>
  </si>
  <si>
    <t>19513000000</t>
  </si>
  <si>
    <t>Бюджет Колодненської сільської об’єднаної територіальної громади</t>
  </si>
  <si>
    <t>19512000000</t>
  </si>
  <si>
    <t>Бюджет Колиндянської сільської об’єднаної територіальної громади</t>
  </si>
  <si>
    <t>19511000000</t>
  </si>
  <si>
    <t>Бюджет Козлівської селищної об’єднаної територіальної громади</t>
  </si>
  <si>
    <t>19510000000</t>
  </si>
  <si>
    <t>19509000000</t>
  </si>
  <si>
    <t>Бюджет Золотопотіцької селищної об’єднаної територіальної громади</t>
  </si>
  <si>
    <t>19508000000</t>
  </si>
  <si>
    <t>Бюджет Золотниківської сільської об’єднаної територіальної громади</t>
  </si>
  <si>
    <t>19507000000</t>
  </si>
  <si>
    <t>Бюджет Заводської селищної об’єднаної територіальної громади</t>
  </si>
  <si>
    <t>19506000000</t>
  </si>
  <si>
    <t>Бюджет Гусятинської селищної об’єднаної територіальної громади</t>
  </si>
  <si>
    <t>19505000000</t>
  </si>
  <si>
    <t>Бюджет Великогаївської сільської об’єднаної територіальної громади</t>
  </si>
  <si>
    <t>19504000000</t>
  </si>
  <si>
    <t>Бюджет Васильковецької сільської об’єднаної територіальної громади</t>
  </si>
  <si>
    <t>19503000000</t>
  </si>
  <si>
    <t>Бюджет Білобожницької сільської об’єднаної територіальної громади</t>
  </si>
  <si>
    <t>19502000000</t>
  </si>
  <si>
    <t>Бюджет Байковецької сільської об’єднаної територіальної громади</t>
  </si>
  <si>
    <t>19501000000</t>
  </si>
  <si>
    <t>Районний бюджет Шумського району</t>
  </si>
  <si>
    <t>19317200000</t>
  </si>
  <si>
    <t>Районний бюджет Чортківського району</t>
  </si>
  <si>
    <t>19316200000</t>
  </si>
  <si>
    <t>Районний бюджет Тернопільського району</t>
  </si>
  <si>
    <t>19315200000</t>
  </si>
  <si>
    <t>Районний бюджет Теребовлянського району</t>
  </si>
  <si>
    <t>19314200000</t>
  </si>
  <si>
    <t>Районний бюджет Підгаєцького району</t>
  </si>
  <si>
    <t>19313200000</t>
  </si>
  <si>
    <t>Районний бюджет Підволочиського району</t>
  </si>
  <si>
    <t>19312200000</t>
  </si>
  <si>
    <t>Районний бюджет Монастириського району</t>
  </si>
  <si>
    <t>19311200000</t>
  </si>
  <si>
    <t>Районний бюджет Лановецького району</t>
  </si>
  <si>
    <t>19310200000</t>
  </si>
  <si>
    <t>Районний бюджет Кременецького району</t>
  </si>
  <si>
    <t>19309200000</t>
  </si>
  <si>
    <t>Районний бюджет Козівського району</t>
  </si>
  <si>
    <t>19308200000</t>
  </si>
  <si>
    <t>Районний бюджет Зборівського району</t>
  </si>
  <si>
    <t>19307200000</t>
  </si>
  <si>
    <t>Районний бюджет Збаразького району</t>
  </si>
  <si>
    <t>19306200000</t>
  </si>
  <si>
    <t>Районний бюджет Заліщицького району</t>
  </si>
  <si>
    <t>19305200000</t>
  </si>
  <si>
    <t>Районний бюджет Гусятинського району</t>
  </si>
  <si>
    <t>19304200000</t>
  </si>
  <si>
    <t>Районний бюджет Бучацького району</t>
  </si>
  <si>
    <t>19303200000</t>
  </si>
  <si>
    <t>Районний бюджет Борщівського району</t>
  </si>
  <si>
    <t>19302200000</t>
  </si>
  <si>
    <t>Районний бюджет Бережанського району</t>
  </si>
  <si>
    <t>19301200000</t>
  </si>
  <si>
    <t>Бюджет міста Кременця</t>
  </si>
  <si>
    <t>19204100000</t>
  </si>
  <si>
    <t>Бюджет міста Чорткова</t>
  </si>
  <si>
    <t>19202100000</t>
  </si>
  <si>
    <t>Бюджет Охтирської міської об’єднаної територіальної громади</t>
  </si>
  <si>
    <t>Бюджет Синівської сільської об’єднаної територіальної громади</t>
  </si>
  <si>
    <t>Бюджет Білопільської міської об’єднаної територіальної громади</t>
  </si>
  <si>
    <t>Бюджет Конотопської міської об’єднаної територіальної громади</t>
  </si>
  <si>
    <t>Бюджет Річківської сільської об’єднаної територіальної громади</t>
  </si>
  <si>
    <t>Бюджет Липоводолинської селищної об’єднаної територіальної громади</t>
  </si>
  <si>
    <t>Бюджет Сумської міської об’єднаної територіальної громади</t>
  </si>
  <si>
    <t>Бюджет Шосткинської міської об’єднаної територіальної громади</t>
  </si>
  <si>
    <t>Бюджет Андріяшівської сільської об’єднаної територіальної громади</t>
  </si>
  <si>
    <t>Бюджет Чупахівської селищної об’єднаної територіальної громади</t>
  </si>
  <si>
    <t>18528000000</t>
  </si>
  <si>
    <t>Бюджет Верхньосироватської сільської об’єднаної територіальної громади</t>
  </si>
  <si>
    <t>18527000000</t>
  </si>
  <si>
    <t>Бюджет Тростянецької міської об’єднаної територіальної громади</t>
  </si>
  <si>
    <t>18526000000</t>
  </si>
  <si>
    <t>Бюджет Степанівської селищної об’єднаної територіальної громади</t>
  </si>
  <si>
    <t>18525000000</t>
  </si>
  <si>
    <t>Бюджет Новослобідської сільської об’єднаної територіальної громади</t>
  </si>
  <si>
    <t>18524000000</t>
  </si>
  <si>
    <t>Бюджет Чернеччинської сільської об’єднаної територіальної громади</t>
  </si>
  <si>
    <t>18523000000</t>
  </si>
  <si>
    <t>Бюджет Комишанської сільської об’єднаної територіальної громади</t>
  </si>
  <si>
    <t>18522000000</t>
  </si>
  <si>
    <t>Бюджет Коровинської сільської об’єднаної територіальної громади</t>
  </si>
  <si>
    <t>18521000000</t>
  </si>
  <si>
    <t>Бюджет Дубов’язівської селищної об’єднаної територіальної громади</t>
  </si>
  <si>
    <t>18520000000</t>
  </si>
  <si>
    <t>Бюджет Буринської міської об’єднаної територіальної громади</t>
  </si>
  <si>
    <t>18519000000</t>
  </si>
  <si>
    <t>Бюджет Бочечківської сільської об’єднаної територіальної громади</t>
  </si>
  <si>
    <t>18518000000</t>
  </si>
  <si>
    <t>Бюджет Краснопільської селищної об’єднаної територіальної громади</t>
  </si>
  <si>
    <t>18517000000</t>
  </si>
  <si>
    <t>Бюджет Кролевецької міської об’єднаної територіальної громади</t>
  </si>
  <si>
    <t>18516000000</t>
  </si>
  <si>
    <t>Бюджет Вільшанської сільської об’єднаної територіальної громади</t>
  </si>
  <si>
    <t>18515000000</t>
  </si>
  <si>
    <t>Бюджет Нижньосироватської сільської об’єднаної територіальної громади</t>
  </si>
  <si>
    <t>18514000000</t>
  </si>
  <si>
    <t>Бюджет Миропільської сільської об’єднаної територіальної громади</t>
  </si>
  <si>
    <t>18513000000</t>
  </si>
  <si>
    <t>Бюджет Миколаївської сільської об’єднаної територіальної громади</t>
  </si>
  <si>
    <t>18512000000</t>
  </si>
  <si>
    <t>Бюджет Грунської сільської об’єднаної територіальної громади</t>
  </si>
  <si>
    <t>18511000000</t>
  </si>
  <si>
    <t>Бюджет Боромлянської сільської об’єднаної територіальної громади</t>
  </si>
  <si>
    <t>18510000000</t>
  </si>
  <si>
    <t>Бюджет Бездрицької сільської об’єднаної територіальної громади</t>
  </si>
  <si>
    <t>18509000000</t>
  </si>
  <si>
    <t>Бюджет Шалигинської селищної об’єднаної територіальної громади</t>
  </si>
  <si>
    <t>18508000000</t>
  </si>
  <si>
    <t>Бюджет Хотінської селищної об’єднаної територіальної громади</t>
  </si>
  <si>
    <t>18507000000</t>
  </si>
  <si>
    <t>Бюджет Недригайлівської селищної об’єднаної територіальної громади</t>
  </si>
  <si>
    <t>18506000000</t>
  </si>
  <si>
    <t>Бюджет Миколаївської селищної об’єднаної територіальної громади</t>
  </si>
  <si>
    <t>18505000000</t>
  </si>
  <si>
    <t>Бюджет Кириківської селищної об’єднаної територіальної громади</t>
  </si>
  <si>
    <t>18504000000</t>
  </si>
  <si>
    <t>Бюджет Зноб-Новгородської селищної об’єднаної територіальної громади</t>
  </si>
  <si>
    <t>18503000000</t>
  </si>
  <si>
    <t>Бюджет Дружбівської міської об’єднаної територіальної громади</t>
  </si>
  <si>
    <t>18502000000</t>
  </si>
  <si>
    <t>Бюджет Березівської сільської об’єднаної територіальної громади</t>
  </si>
  <si>
    <t>18501000000</t>
  </si>
  <si>
    <t>Районний бюджет Ямпільського району</t>
  </si>
  <si>
    <t>18318200000</t>
  </si>
  <si>
    <t>Районний бюджет Шосткинського району</t>
  </si>
  <si>
    <t>18317200000</t>
  </si>
  <si>
    <t>Районний бюджет Тростянецького району</t>
  </si>
  <si>
    <t>18316200000</t>
  </si>
  <si>
    <t>Районний бюджет Сумського району</t>
  </si>
  <si>
    <t>18315200000</t>
  </si>
  <si>
    <t>Районний бюджет Середино-Будського району</t>
  </si>
  <si>
    <t>18314200000</t>
  </si>
  <si>
    <t>Районний бюджет Роменського району</t>
  </si>
  <si>
    <t>18313200000</t>
  </si>
  <si>
    <t>Районний бюджет Путивльського району</t>
  </si>
  <si>
    <t>18312200000</t>
  </si>
  <si>
    <t>Районний бюджет Охтирського району</t>
  </si>
  <si>
    <t>18311200000</t>
  </si>
  <si>
    <t>Районний бюджет Недригайлівського району</t>
  </si>
  <si>
    <t>18310200000</t>
  </si>
  <si>
    <t>Районний бюджет Липоводолинського району</t>
  </si>
  <si>
    <t>18309200000</t>
  </si>
  <si>
    <t>Районний бюджет Лебединського району</t>
  </si>
  <si>
    <t>18308200000</t>
  </si>
  <si>
    <t>Районний бюджет Кролевецького району</t>
  </si>
  <si>
    <t>18307200000</t>
  </si>
  <si>
    <t>Районний бюджет Краснопільського району</t>
  </si>
  <si>
    <t>18306200000</t>
  </si>
  <si>
    <t>Районний бюджет Конотопського району</t>
  </si>
  <si>
    <t>18305200000</t>
  </si>
  <si>
    <t>Районний бюджет Глухівського району</t>
  </si>
  <si>
    <t>18304200000</t>
  </si>
  <si>
    <t>Районний бюджет Великописарівського району</t>
  </si>
  <si>
    <t>18303200000</t>
  </si>
  <si>
    <t>Районний бюджет Буринського району</t>
  </si>
  <si>
    <t>18302200000</t>
  </si>
  <si>
    <t>Районний бюджет Білопільського району</t>
  </si>
  <si>
    <t>18301200000</t>
  </si>
  <si>
    <t>Бюджет міста Ромен</t>
  </si>
  <si>
    <t>18206100000</t>
  </si>
  <si>
    <t>Бюджет міста Лебедина</t>
  </si>
  <si>
    <t>18204100000</t>
  </si>
  <si>
    <t>Бюджет міста Глухова</t>
  </si>
  <si>
    <t>18202100000</t>
  </si>
  <si>
    <t xml:space="preserve">Бюджет Степанської селищної об’єднаної територіальної громади </t>
  </si>
  <si>
    <t>Бюджет Острозької міської об’єднаної територіальної громади</t>
  </si>
  <si>
    <t>Бюджет Бугаївської сільської об’єднаної територіальної громади</t>
  </si>
  <si>
    <t>Бюджет Вараської міської об’єднаної територіальної громади</t>
  </si>
  <si>
    <t>Бюджет Старосільської сільської об’єднаної територіальної громади</t>
  </si>
  <si>
    <t>Бюджет Корнинської сільської об’єднаної територіальної громади</t>
  </si>
  <si>
    <t>Бюджет Дядьковицької сільської об’єднаної територіальної громади</t>
  </si>
  <si>
    <t>Бюджет Повчанської сільської об’єднаної територіальної громади</t>
  </si>
  <si>
    <t>Бюджет Шпанівської сільської об’єднаної територіальної громади</t>
  </si>
  <si>
    <t>Бюджет Олександрійської сільської об’єднаної територіальної громади</t>
  </si>
  <si>
    <t>Бюджет Малолюбашанської сільської об’єднаної територіальної громади</t>
  </si>
  <si>
    <t>17525000000</t>
  </si>
  <si>
    <t>Бюджет Демидівської селищної об’єднаної територіальної громади</t>
  </si>
  <si>
    <t>17524000000</t>
  </si>
  <si>
    <t>Бюджет Немовицької сільської об’єднаної територіальної громади</t>
  </si>
  <si>
    <t>17523000000</t>
  </si>
  <si>
    <t>Бюджет Клеванської селищної об’єднаної територіальної громади</t>
  </si>
  <si>
    <t>17522000000</t>
  </si>
  <si>
    <t>Бюджет Ярославицької сільської об’єднаної територіальної громади</t>
  </si>
  <si>
    <t>17521000000</t>
  </si>
  <si>
    <t>Бюджет Тараканівської сільської об’єднаної територіальної громади</t>
  </si>
  <si>
    <t>17520000000</t>
  </si>
  <si>
    <t>Бюджет Бокіймівської сільської об’єднаної територіальної громади</t>
  </si>
  <si>
    <t>17519000000</t>
  </si>
  <si>
    <t>Бюджет Острожецької сільської об’єднаної територіальної громади</t>
  </si>
  <si>
    <t>17518000000</t>
  </si>
  <si>
    <t>Бюджет Деражненської сільської об’єднаної територіальної громади</t>
  </si>
  <si>
    <t>17517000000</t>
  </si>
  <si>
    <t>Бюджет Боремельської сільської об’єднаної територіальної громади</t>
  </si>
  <si>
    <t>17516000000</t>
  </si>
  <si>
    <t>Бюджет Млинівської селищної об’єднаної територіальної громади</t>
  </si>
  <si>
    <t>17515000000</t>
  </si>
  <si>
    <t>Бюджет Козинської сільської об’єднаної територіальної громади</t>
  </si>
  <si>
    <t>17514000000</t>
  </si>
  <si>
    <t>Бюджет Пісківської сільської об’єднаної територіальної громади</t>
  </si>
  <si>
    <t>17513000000</t>
  </si>
  <si>
    <t>Бюджет Висоцької сільської об’єднаної територіальної громади</t>
  </si>
  <si>
    <t>17512000000</t>
  </si>
  <si>
    <t>Бюджет Смизької селищної об’єднаної територіальної громади</t>
  </si>
  <si>
    <t>17511000000</t>
  </si>
  <si>
    <t>Бюджет Локницької сільської об’єднаної територіальної громади</t>
  </si>
  <si>
    <t>17510000000</t>
  </si>
  <si>
    <t>Бюджет Мирогощанської сільської об’єднаної територіальної громади</t>
  </si>
  <si>
    <t>17509000000</t>
  </si>
  <si>
    <t>Бюджет Привільненської сільської об’єднаної територіальної громади</t>
  </si>
  <si>
    <t>17508000000</t>
  </si>
  <si>
    <t>17507000000</t>
  </si>
  <si>
    <t>Бюджет Радивилівської міської об’єднаної територіальної громади</t>
  </si>
  <si>
    <t>17506000000</t>
  </si>
  <si>
    <t>Бюджет Підлозцівської сільської об’єднаної територіальної громади</t>
  </si>
  <si>
    <t>17505000000</t>
  </si>
  <si>
    <t>Бюджет Миляцької сільської об’єднаної територіальної громади</t>
  </si>
  <si>
    <t>17504000000</t>
  </si>
  <si>
    <t>Бюджет Клесівської селищної об’єднаної територіальної громади</t>
  </si>
  <si>
    <t>17503000000</t>
  </si>
  <si>
    <t>Бюджет Бугринської сільської об’єднаної територіальної громади</t>
  </si>
  <si>
    <t>17502000000</t>
  </si>
  <si>
    <t>Бюджет Бабинської сільської об’єднаної територіальної громади</t>
  </si>
  <si>
    <t>17501000000</t>
  </si>
  <si>
    <t>Районний бюджет Сарненського району</t>
  </si>
  <si>
    <t>17316200000</t>
  </si>
  <si>
    <t>Районний бюджет Рокитнівського району</t>
  </si>
  <si>
    <t>17315200000</t>
  </si>
  <si>
    <t>Районний бюджет Рівненського району</t>
  </si>
  <si>
    <t>17314200000</t>
  </si>
  <si>
    <t>Районний бюджет Радивилівського району</t>
  </si>
  <si>
    <t>17313200000</t>
  </si>
  <si>
    <t>Районний бюджет Острозького району</t>
  </si>
  <si>
    <t>17312200000</t>
  </si>
  <si>
    <t>Районний бюджет Млинівського району</t>
  </si>
  <si>
    <t>17311200000</t>
  </si>
  <si>
    <t>Районний бюджет Костопільського району</t>
  </si>
  <si>
    <t>17310200000</t>
  </si>
  <si>
    <t>Районний бюджет Корецького району</t>
  </si>
  <si>
    <t>17309200000</t>
  </si>
  <si>
    <t>Районний бюджет Здолбунівського району</t>
  </si>
  <si>
    <t>17308200000</t>
  </si>
  <si>
    <t>Районний бюджет Зарічненського району</t>
  </si>
  <si>
    <t>17307200000</t>
  </si>
  <si>
    <t>Районний бюджет Дубровицького району</t>
  </si>
  <si>
    <t>17306200000</t>
  </si>
  <si>
    <t>Районний бюджет Дубенського району</t>
  </si>
  <si>
    <t>17305200000</t>
  </si>
  <si>
    <t>Районний бюджет Демидівського району</t>
  </si>
  <si>
    <t>17304200000</t>
  </si>
  <si>
    <t>Районний бюджет Гощанського району</t>
  </si>
  <si>
    <t>17303200000</t>
  </si>
  <si>
    <t>Районний бюджет Володимирецького району</t>
  </si>
  <si>
    <t>17302200000</t>
  </si>
  <si>
    <t>Районний бюджет Березнівського району</t>
  </si>
  <si>
    <t>17301200000</t>
  </si>
  <si>
    <t>Бюджет міста Дубна</t>
  </si>
  <si>
    <t>17202100000</t>
  </si>
  <si>
    <t>Бюджет міста Рівного</t>
  </si>
  <si>
    <t>17201100000</t>
  </si>
  <si>
    <t xml:space="preserve">Бюджет Новоселівської сільської об’єднаної територіальної громади </t>
  </si>
  <si>
    <t>Бюджет Горішньоплавнівської міської об’єднаної територіальної громади</t>
  </si>
  <si>
    <t>Бюджет Гадяцької міської об’єднаної територіальної громади</t>
  </si>
  <si>
    <t>Бюджет Чорнухинської селищної об’єднаної територіальної громади</t>
  </si>
  <si>
    <t>Бюджет Опішнянської селищної об’єднаної територіальної громади</t>
  </si>
  <si>
    <t>Бюджет Краснолуцької сільської об’єднаної територіальної громади</t>
  </si>
  <si>
    <t>Бюджет Коломацької сільської об’єднаної територіальної громади</t>
  </si>
  <si>
    <t>Бюджет Терешківської сільської об’єднаної територіальної громади</t>
  </si>
  <si>
    <t>Бюджет Мачухівської сільської об’єднаної територіальної громади</t>
  </si>
  <si>
    <t>16539000000</t>
  </si>
  <si>
    <t>Бюджет Заворсклянської сільської об’єднаної територіальної громади</t>
  </si>
  <si>
    <t>16538000000</t>
  </si>
  <si>
    <t>Бюджет Оболонської сільської об’єднаної територіальної громади</t>
  </si>
  <si>
    <t>16537000000</t>
  </si>
  <si>
    <t>Бюджет Щербанівської сільської об’єднаної територіальної громади</t>
  </si>
  <si>
    <t>16536000000</t>
  </si>
  <si>
    <t>Бюджет Машівської селищної об’єднаної територіальної громади</t>
  </si>
  <si>
    <t>16535000000</t>
  </si>
  <si>
    <t>Бюджет Козельщинської селищної об’єднаної територіальної громади</t>
  </si>
  <si>
    <t>16534000000</t>
  </si>
  <si>
    <t>Бюджет Петрівсько-Роменської сільської об’єднаної територіальної громади</t>
  </si>
  <si>
    <t>16533000000</t>
  </si>
  <si>
    <t>Бюджет Сенчанської сільської об’єднаної територіальної громади</t>
  </si>
  <si>
    <t>16532000000</t>
  </si>
  <si>
    <t>Бюджет Новогалещинської селищної об’єднаної територіальної громади</t>
  </si>
  <si>
    <t>16531000000</t>
  </si>
  <si>
    <t>Бюджет Новосанжарської селищної об’єднаної територіальної громади</t>
  </si>
  <si>
    <t>16530000000</t>
  </si>
  <si>
    <t>Бюджет Руденківської сільської об’єднаної територіальної громади</t>
  </si>
  <si>
    <t>16529000000</t>
  </si>
  <si>
    <t>Бюджет Нехворощанської сільської об’єднаної територіальної громади</t>
  </si>
  <si>
    <t>16528000000</t>
  </si>
  <si>
    <t>Бюджет Малоперещепинської сільської об’єднаної територіальної громади</t>
  </si>
  <si>
    <t>16527000000</t>
  </si>
  <si>
    <t>Бюджет Драбинівської сільської об’єднаної територіальної громади</t>
  </si>
  <si>
    <t>16526000000</t>
  </si>
  <si>
    <t>16525000000</t>
  </si>
  <si>
    <t>Бюджет Лохвицької міської об’єднаної територіальної громади</t>
  </si>
  <si>
    <t>16524000000</t>
  </si>
  <si>
    <t>Бюджет Бутенківської сільської об’єднаної територіальної громади</t>
  </si>
  <si>
    <t>16523000000</t>
  </si>
  <si>
    <t>Бюджет Ланнівської сільської об’єднаної територіальної громади</t>
  </si>
  <si>
    <t>16522000000</t>
  </si>
  <si>
    <t>Бюджет Гребінківської міської об’єднаної територіальної громади</t>
  </si>
  <si>
    <t>16521000000</t>
  </si>
  <si>
    <t>Бюджет Рокитянської сільської об’єднаної територіальної громади</t>
  </si>
  <si>
    <t>16520000000</t>
  </si>
  <si>
    <t>Бюджет Великобагачанської селищної об’єднаної територіальної громади</t>
  </si>
  <si>
    <t>16519000000</t>
  </si>
  <si>
    <t>Бюджет Сергіївської сільської об’єднаної територіальної громади</t>
  </si>
  <si>
    <t>16518000000</t>
  </si>
  <si>
    <t>Бюджет Засульської сільської об’єднаної територіальної громади</t>
  </si>
  <si>
    <t>16517000000</t>
  </si>
  <si>
    <t>Бюджет Великосорочинської сільської об’єднаної територіальної громади</t>
  </si>
  <si>
    <t>16516000000</t>
  </si>
  <si>
    <t>Бюджет Решетилівської міської об’єднаної територіальної громади</t>
  </si>
  <si>
    <t>16515000000</t>
  </si>
  <si>
    <t>Бюджет Новоаврамівської сільської об’єднаної територіальної громади</t>
  </si>
  <si>
    <t>16514000000</t>
  </si>
  <si>
    <t>Бюджет Скороходівської селищної об’єднаної територіальної громади</t>
  </si>
  <si>
    <t>16513000000</t>
  </si>
  <si>
    <t>Бюджет Шишацької селищної об’єднаної територіальної громади</t>
  </si>
  <si>
    <t>16512000000</t>
  </si>
  <si>
    <t>Бюджет Новознам’янської сільської об’єднаної територіальної громади</t>
  </si>
  <si>
    <t>16511000000</t>
  </si>
  <si>
    <t>Бюджет Семенівської селищної об’єднаної територіальної громади</t>
  </si>
  <si>
    <t>16510000000</t>
  </si>
  <si>
    <t>Бюджет Пришибської сільської об’єднаної територіальної громади</t>
  </si>
  <si>
    <t>16509000000</t>
  </si>
  <si>
    <t>Бюджет Покровськобагачанської сільської об’єднаної територіальної громади</t>
  </si>
  <si>
    <t>16508000000</t>
  </si>
  <si>
    <t>Бюджет Піщанської сільської об’єднаної територіальної громади</t>
  </si>
  <si>
    <t>16507000000</t>
  </si>
  <si>
    <t>Бюджет Пирятинської міської об’єднаної територіальної громади</t>
  </si>
  <si>
    <t>16506000000</t>
  </si>
  <si>
    <t>Бюджет Омельницької сільської об’єднаної територіальної громади</t>
  </si>
  <si>
    <t>16505000000</t>
  </si>
  <si>
    <t>Бюджет Недогарківської сільської об’єднаної територіальної громади</t>
  </si>
  <si>
    <t>16504000000</t>
  </si>
  <si>
    <t>Бюджет Клепачівської сільської об’єднаної територіальної громади</t>
  </si>
  <si>
    <t>16503000000</t>
  </si>
  <si>
    <t>Бюджет Глобинської міської об’єднаної територіальної громади</t>
  </si>
  <si>
    <t>16502000000</t>
  </si>
  <si>
    <t>Бюджет Білоцерківської сільської об’єднаної територіальної громади</t>
  </si>
  <si>
    <t>16501000000</t>
  </si>
  <si>
    <t>Районний бюджет Котелевського району</t>
  </si>
  <si>
    <t>16326200000</t>
  </si>
  <si>
    <t>Районний бюджет Шишацького району</t>
  </si>
  <si>
    <t>16325200000</t>
  </si>
  <si>
    <t>Районний бюджет Чутівського району</t>
  </si>
  <si>
    <t>16324200000</t>
  </si>
  <si>
    <t>Районний бюджет Чорнухинського району</t>
  </si>
  <si>
    <t>16323200000</t>
  </si>
  <si>
    <t>Районний бюджет Хорольського району</t>
  </si>
  <si>
    <t>16322200000</t>
  </si>
  <si>
    <t>16321200000</t>
  </si>
  <si>
    <t>Районний бюджет Решетилівського району</t>
  </si>
  <si>
    <t>16320200000</t>
  </si>
  <si>
    <t>Районний бюджет Полтавського району</t>
  </si>
  <si>
    <t>16319200000</t>
  </si>
  <si>
    <t>Районний бюджет Пирятинського району</t>
  </si>
  <si>
    <t>16318200000</t>
  </si>
  <si>
    <t>Районний бюджет Оржицького району</t>
  </si>
  <si>
    <t>16317200000</t>
  </si>
  <si>
    <t>Районний бюджет Новосанжарського району</t>
  </si>
  <si>
    <t>16315200000</t>
  </si>
  <si>
    <t>Районний бюджет Миргородського району</t>
  </si>
  <si>
    <t>16314200000</t>
  </si>
  <si>
    <t>Районний бюджет Машівського району</t>
  </si>
  <si>
    <t>16313200000</t>
  </si>
  <si>
    <t>Районний бюджет Лубенського району</t>
  </si>
  <si>
    <t>16312200000</t>
  </si>
  <si>
    <t>Районний бюджет Лохвицького району</t>
  </si>
  <si>
    <t>16311200000</t>
  </si>
  <si>
    <t>Районний бюджет Кременчуцького району</t>
  </si>
  <si>
    <t>16310200000</t>
  </si>
  <si>
    <t>Районний бюджет Козельщинського району</t>
  </si>
  <si>
    <t>16309200000</t>
  </si>
  <si>
    <t>Районний бюджет Кобеляцького району</t>
  </si>
  <si>
    <t>16308200000</t>
  </si>
  <si>
    <t>Районний бюджет Карлівського району</t>
  </si>
  <si>
    <t>16307200000</t>
  </si>
  <si>
    <t>Районний бюджет Зінківського району</t>
  </si>
  <si>
    <t>16306200000</t>
  </si>
  <si>
    <t>Районний бюджет Диканського району</t>
  </si>
  <si>
    <t>16305200000</t>
  </si>
  <si>
    <t>Районний бюджет Гребінківського району</t>
  </si>
  <si>
    <t>16304200000</t>
  </si>
  <si>
    <t>Районний бюджет Глобинського району</t>
  </si>
  <si>
    <t>16303200000</t>
  </si>
  <si>
    <t>Районний бюджет Гадяцького району</t>
  </si>
  <si>
    <t>16302200000</t>
  </si>
  <si>
    <t>Районний бюджет Великобагачанського району</t>
  </si>
  <si>
    <t>16301200000</t>
  </si>
  <si>
    <t>Бюджет міста Миргорода</t>
  </si>
  <si>
    <t>16205100000</t>
  </si>
  <si>
    <t>Бюджет міста Лубен</t>
  </si>
  <si>
    <t>16204100000</t>
  </si>
  <si>
    <t>Бюджет міста Кременчука</t>
  </si>
  <si>
    <t>16203100000</t>
  </si>
  <si>
    <t>Бюджет міста Полтави</t>
  </si>
  <si>
    <t>16201100000</t>
  </si>
  <si>
    <t>Бюджет Великоплосківської сільської об’єднаної територіальної громади</t>
  </si>
  <si>
    <t>Бюджет Великобуялицької сільської об’єднаної територіальної громади</t>
  </si>
  <si>
    <t>Бюджет Визирської сільської об’єднаної територіальної громади</t>
  </si>
  <si>
    <t>Бюджет Окнянської селищної об’єднаної територіальної громади</t>
  </si>
  <si>
    <t>Бюджет Любашівської селищної об’єднаної територіальної громади</t>
  </si>
  <si>
    <t>Бюджет Кілійської міської об’єднаної територіальної громади</t>
  </si>
  <si>
    <t>Бюджет Таїровської селищної об’єднаної територіальної громади</t>
  </si>
  <si>
    <t>15525000000</t>
  </si>
  <si>
    <t>Бюджет Мологівської сільської об’єднаної територіальної громади</t>
  </si>
  <si>
    <t>15524000000</t>
  </si>
  <si>
    <t>Бюджет Знам’янської сільської об’єднаної територіальної громади</t>
  </si>
  <si>
    <t>15523000000</t>
  </si>
  <si>
    <t>Бюджет Цебриківської селищної об’єднаної територіальної громади</t>
  </si>
  <si>
    <t>15522000000</t>
  </si>
  <si>
    <t>Бюджет Маяківської сільської об’єднаної територіальної громади</t>
  </si>
  <si>
    <t>15521000000</t>
  </si>
  <si>
    <t>Бюджет Лиманської сільської об’єднаної територіальної громади</t>
  </si>
  <si>
    <t>15520000000</t>
  </si>
  <si>
    <t>Бюджет Дальницької сільської об’єднаної територіальної громади</t>
  </si>
  <si>
    <t>15519000000</t>
  </si>
  <si>
    <t>Бюджет Авангардівської селищної об’єднаної територіальної громади</t>
  </si>
  <si>
    <t>15518000000</t>
  </si>
  <si>
    <t>Бюджет Вилківської міської об’єднаної територіальної громади</t>
  </si>
  <si>
    <t>15517000000</t>
  </si>
  <si>
    <t>Бюджет Шабівської сільської об’єднаної територіальної громади</t>
  </si>
  <si>
    <t>15516000000</t>
  </si>
  <si>
    <t>Бюджет Старокозацької сільської об’єднаної територіальної громади</t>
  </si>
  <si>
    <t>15515000000</t>
  </si>
  <si>
    <t>Бюджет Березівської міської об’єднаної територіальної громади</t>
  </si>
  <si>
    <t>15514000000</t>
  </si>
  <si>
    <t>Бюджет Куяльницької сільської об’єднаної територіальної громади</t>
  </si>
  <si>
    <t>15513000000</t>
  </si>
  <si>
    <t>Бюджет Яськівської сільської об’єднаної територіальної громади</t>
  </si>
  <si>
    <t>15512000000</t>
  </si>
  <si>
    <t>Бюджет Коноплянської сільської об’єднаної територіальної громади</t>
  </si>
  <si>
    <t>15511000000</t>
  </si>
  <si>
    <t>Бюджет Ширяївської селищної об’єднаної територіальної громади</t>
  </si>
  <si>
    <t>15510000000</t>
  </si>
  <si>
    <t>Бюджет Затишанської селищної об’єднаної територіальної громади</t>
  </si>
  <si>
    <t>15509000000</t>
  </si>
  <si>
    <t>Бюджет Новокальчевської сільської об’єднаної територіальної громади</t>
  </si>
  <si>
    <t>15508000000</t>
  </si>
  <si>
    <t>Бюджет Тузлівської сільської об’єднаної територіальної громади</t>
  </si>
  <si>
    <t>15507000000</t>
  </si>
  <si>
    <t>Бюджет Розквітівської сільської об’єднаної територіальної громади</t>
  </si>
  <si>
    <t>15506000000</t>
  </si>
  <si>
    <t>Бюджет Маразліївської сільської об’єднаної територіальної громади</t>
  </si>
  <si>
    <t>15505000000</t>
  </si>
  <si>
    <t>Бюджет Красносільської сільської об’єднаної територіальної громади</t>
  </si>
  <si>
    <t>15504000000</t>
  </si>
  <si>
    <t>Бюджет Великомихайлівської селищної об’єднаної територіальної громади</t>
  </si>
  <si>
    <t>15503000000</t>
  </si>
  <si>
    <t>Бюджет Біляївської міської об’єднаної територіальної громади</t>
  </si>
  <si>
    <t>Бюджет Балтської міської об’єднаної територіальної громади</t>
  </si>
  <si>
    <t>Районний бюджет Ширяївського району</t>
  </si>
  <si>
    <t>15326200000</t>
  </si>
  <si>
    <t>Районний бюджет Захарівського району</t>
  </si>
  <si>
    <t>15325200000</t>
  </si>
  <si>
    <t>Районний бюджет Татарбунарського району</t>
  </si>
  <si>
    <t>15324200000</t>
  </si>
  <si>
    <t>Районний бюджет Тарутинського району</t>
  </si>
  <si>
    <t>15323200000</t>
  </si>
  <si>
    <t>Районний бюджет Саратського району</t>
  </si>
  <si>
    <t>15322200000</t>
  </si>
  <si>
    <t>Районний бюджет Савранського району</t>
  </si>
  <si>
    <t>15321200000</t>
  </si>
  <si>
    <t>Районний бюджет Роздільнянського району</t>
  </si>
  <si>
    <t>15320200000</t>
  </si>
  <si>
    <t>Районний бюджет Ренійського району</t>
  </si>
  <si>
    <t>15319200000</t>
  </si>
  <si>
    <t>Районний бюджет Овідіопольського району</t>
  </si>
  <si>
    <t>15318200000</t>
  </si>
  <si>
    <t>Районний бюджет Миколаївського району</t>
  </si>
  <si>
    <t>15317200000</t>
  </si>
  <si>
    <t>Районний бюджет Любашівського району</t>
  </si>
  <si>
    <t>15316200000</t>
  </si>
  <si>
    <t>Районний бюджет Окнянського району</t>
  </si>
  <si>
    <t>15315200000</t>
  </si>
  <si>
    <t>Районний бюджет Лиманського району</t>
  </si>
  <si>
    <t>15313200000</t>
  </si>
  <si>
    <t>Районний бюджет Кодимського району</t>
  </si>
  <si>
    <t>15312200000</t>
  </si>
  <si>
    <t>Районний бюджет Кілійського району</t>
  </si>
  <si>
    <t>15311200000</t>
  </si>
  <si>
    <t>Районний бюджет Ізмаїльського району</t>
  </si>
  <si>
    <t>15310200000</t>
  </si>
  <si>
    <t xml:space="preserve">Районний бюджет Іванівського району </t>
  </si>
  <si>
    <t>15309200000</t>
  </si>
  <si>
    <t>Районний бюджет Великомихайлівського району</t>
  </si>
  <si>
    <t>15308200000</t>
  </si>
  <si>
    <t>Районний бюджет Болградського району</t>
  </si>
  <si>
    <t>15307200000</t>
  </si>
  <si>
    <t>Районний бюджет Біляївського району</t>
  </si>
  <si>
    <t>15306200000</t>
  </si>
  <si>
    <t>Районний бюджет Білгород-Дністровського району</t>
  </si>
  <si>
    <t>15305200000</t>
  </si>
  <si>
    <t>Районний бюджет Березівського району</t>
  </si>
  <si>
    <t>15304200000</t>
  </si>
  <si>
    <t>Районний бюджет Балтського району</t>
  </si>
  <si>
    <t>15303200000</t>
  </si>
  <si>
    <t>Районний бюджет Арцизького району</t>
  </si>
  <si>
    <t>15302200000</t>
  </si>
  <si>
    <t>Районний бюджет Ананьївського району</t>
  </si>
  <si>
    <t>15301200000</t>
  </si>
  <si>
    <t>Бюджет міста Южного</t>
  </si>
  <si>
    <t>15207100000</t>
  </si>
  <si>
    <t>Бюджет міста Теплодара</t>
  </si>
  <si>
    <t>15206100000</t>
  </si>
  <si>
    <t>Бюджет міста Подільська</t>
  </si>
  <si>
    <t>15205100000</t>
  </si>
  <si>
    <t>Бюджет міста Чорноморська</t>
  </si>
  <si>
    <t>15204100000</t>
  </si>
  <si>
    <t>Бюджет міста Ізмаїла</t>
  </si>
  <si>
    <t>15203100000</t>
  </si>
  <si>
    <t>Бюджет міста Білгород-Дністровського</t>
  </si>
  <si>
    <t>15202100000</t>
  </si>
  <si>
    <t>Бюджет міста Одеси</t>
  </si>
  <si>
    <t>15201100000</t>
  </si>
  <si>
    <t>Бюджет Сухоєланецької сільської об’єднаної територіальної громади</t>
  </si>
  <si>
    <t>Бюджет Софіївської сільської об’єднаної територіальної громади</t>
  </si>
  <si>
    <t>Бюджет Новомар’ївської сільської об’єднаної територіальної громади</t>
  </si>
  <si>
    <t>Бюджет Мигіївської сільської об’єднаної територіальної громади</t>
  </si>
  <si>
    <t>Бюджет Лоцкинської сільської об’єднаної територіальної громади</t>
  </si>
  <si>
    <t>Бюджет Калинівської сільської об’єднаної територіальної громади</t>
  </si>
  <si>
    <t>Бюджет Горохівської сільської об’єднаної територіальної громади</t>
  </si>
  <si>
    <t>Бюджет Вільнозапорізької сільської об’єднаної територіальної громади</t>
  </si>
  <si>
    <t>Бюджет Висунської сільської об’єднаної територіальної громади</t>
  </si>
  <si>
    <t>Бюджет Снігурівської міської об’єднаної територіальної громади</t>
  </si>
  <si>
    <t>Бюджет Новобузької міської об’єднаної територіальної громади</t>
  </si>
  <si>
    <t>Бюджет Березнегуватської селищної об’єднаної територіальної громади</t>
  </si>
  <si>
    <t>Бюджет Вознесенської міської об’єднаної територіальної громади</t>
  </si>
  <si>
    <t>Бюджет Арбузинської селищної об’єднаної територіальної громади</t>
  </si>
  <si>
    <t>14528000000</t>
  </si>
  <si>
    <t>Бюджет Радсадівської сільської об’єднаної територіальної громади</t>
  </si>
  <si>
    <t>14527000000</t>
  </si>
  <si>
    <t>Бюджет Широківської сільської об’єднаної територіальної громади</t>
  </si>
  <si>
    <t>14526000000</t>
  </si>
  <si>
    <t>Бюджет Казанківської селищної об’єднаної територіальної громади</t>
  </si>
  <si>
    <t>14525000000</t>
  </si>
  <si>
    <t>Бюджет Володимирівської сільської об’єднаної територіальної громади</t>
  </si>
  <si>
    <t>14524000000</t>
  </si>
  <si>
    <t>Бюджет Прибузької сільської об’єднаної територіальної громади</t>
  </si>
  <si>
    <t>14523000000</t>
  </si>
  <si>
    <t>Бюджет Березанської селищної об’єднаної територіальної громади</t>
  </si>
  <si>
    <t>14522000000</t>
  </si>
  <si>
    <t>Бюджет Новополтавської сільської об’єднаної територіальної громади</t>
  </si>
  <si>
    <t>14521000000</t>
  </si>
  <si>
    <t>Бюджет Дорошівської сільської об’єднаної територіальної громади</t>
  </si>
  <si>
    <t>14520000000</t>
  </si>
  <si>
    <t>14519000000</t>
  </si>
  <si>
    <t>Бюджет Чорноморської сільської об’єднаної територіальної громади</t>
  </si>
  <si>
    <t>14518000000</t>
  </si>
  <si>
    <t>Бюджет Прибужанівської сільської об’єднаної територіальної громади</t>
  </si>
  <si>
    <t>14517000000</t>
  </si>
  <si>
    <t>Бюджет Нечаянської сільської об’єднаної територіальної громади</t>
  </si>
  <si>
    <t>14516000000</t>
  </si>
  <si>
    <t>Бюджет Мостівської сільської об’єднаної територіальної громади</t>
  </si>
  <si>
    <t>14515000000</t>
  </si>
  <si>
    <t>14514000000</t>
  </si>
  <si>
    <t>Бюджет Коблівської сільської об’єднаної територіальної громади</t>
  </si>
  <si>
    <t>14513000000</t>
  </si>
  <si>
    <t>Бюджет Галицинівської сільської об’єднаної територіальної громади</t>
  </si>
  <si>
    <t>14512000000</t>
  </si>
  <si>
    <t>Бюджет Бузької сільської об’єднаної територіальної громади</t>
  </si>
  <si>
    <t>14511000000</t>
  </si>
  <si>
    <t>Бюджет Благодатненської сільської об’єднаної територіальної громади</t>
  </si>
  <si>
    <t>14510000000</t>
  </si>
  <si>
    <t>Бюджет Кам’яномостівської сільської об’єднаної територіальної громади</t>
  </si>
  <si>
    <t>14509000000</t>
  </si>
  <si>
    <t>Бюджет Веснянської сільської об’єднаної територіальної громади</t>
  </si>
  <si>
    <t>14508000000</t>
  </si>
  <si>
    <t>Бюджет Ольшанської селищної об’єднаної територіальної громади</t>
  </si>
  <si>
    <t>14507000000</t>
  </si>
  <si>
    <t>Бюджет Доманівської селищної об’єднаної територіальної громади</t>
  </si>
  <si>
    <t>14506000000</t>
  </si>
  <si>
    <t>Бюджет Воскресенської селищної об’єднаної територіальної громади</t>
  </si>
  <si>
    <t>14505000000</t>
  </si>
  <si>
    <t>Бюджет Веселинівської селищної об’єднаної територіальної громади</t>
  </si>
  <si>
    <t>14504000000</t>
  </si>
  <si>
    <t>Бюджет Олександрівської селищної об’єднаної територіальної громади</t>
  </si>
  <si>
    <t>14503000000</t>
  </si>
  <si>
    <t>Бюджет Баштанської міської об’єднаної територіальної громади</t>
  </si>
  <si>
    <t>14502000000</t>
  </si>
  <si>
    <t>Бюджет Куцурубської сільської об’єднаної територіальної громади</t>
  </si>
  <si>
    <t>14501000000</t>
  </si>
  <si>
    <t>Районний бюджет Снігурівського району</t>
  </si>
  <si>
    <t>14319200000</t>
  </si>
  <si>
    <t>14318200000</t>
  </si>
  <si>
    <t>Районний бюджет Очаківського району</t>
  </si>
  <si>
    <t>14317200000</t>
  </si>
  <si>
    <t>Районний бюджет Новоодеського району</t>
  </si>
  <si>
    <t>14316200000</t>
  </si>
  <si>
    <t>Районний бюджет Новобузького району</t>
  </si>
  <si>
    <t>14315200000</t>
  </si>
  <si>
    <t>14314200000</t>
  </si>
  <si>
    <t>Районний бюджет Кривоозерського району</t>
  </si>
  <si>
    <t>14313200000</t>
  </si>
  <si>
    <t>Районний бюджет Казанківського району</t>
  </si>
  <si>
    <t>14312200000</t>
  </si>
  <si>
    <t>Районний бюджет Вітовського району</t>
  </si>
  <si>
    <t>14311200000</t>
  </si>
  <si>
    <t>Районний бюджет Єланецького району</t>
  </si>
  <si>
    <t>14310200000</t>
  </si>
  <si>
    <t>Районний бюджет Доманівського району</t>
  </si>
  <si>
    <t>14309200000</t>
  </si>
  <si>
    <t>Районний бюджет Врадіївського району</t>
  </si>
  <si>
    <t>14308200000</t>
  </si>
  <si>
    <t>Районний бюджет Вознесенського району</t>
  </si>
  <si>
    <t>14307200000</t>
  </si>
  <si>
    <t>Районний бюджет Веселинівського району</t>
  </si>
  <si>
    <t>14306200000</t>
  </si>
  <si>
    <t>Районний бюджет Братського району</t>
  </si>
  <si>
    <t>14305200000</t>
  </si>
  <si>
    <t>Районний бюджет Березнегуватського району</t>
  </si>
  <si>
    <t>14304200000</t>
  </si>
  <si>
    <t>Районний бюджет Березанського району</t>
  </si>
  <si>
    <t>14303200000</t>
  </si>
  <si>
    <t>Районний бюджет Баштанського району</t>
  </si>
  <si>
    <t>14302200000</t>
  </si>
  <si>
    <t>Районний бюджет Арбузинського району</t>
  </si>
  <si>
    <t>14301200000</t>
  </si>
  <si>
    <t>Бюджет міста Южноукраїнська</t>
  </si>
  <si>
    <t>14205100000</t>
  </si>
  <si>
    <t>Бюджет міста Первомайська</t>
  </si>
  <si>
    <t>14204100000</t>
  </si>
  <si>
    <t>Бюджет міста Очакова</t>
  </si>
  <si>
    <t>14203100000</t>
  </si>
  <si>
    <t>Бюджет міста Миколаєва</t>
  </si>
  <si>
    <t>14201100000</t>
  </si>
  <si>
    <t>Бюджет Радехівської міської об’єднаної територіальної громади</t>
  </si>
  <si>
    <t>Бюджет Меденицької селищної об’єднаної територіальної громади</t>
  </si>
  <si>
    <t>Бюджет Лопатинської селищної об’єднаної територіальної громади</t>
  </si>
  <si>
    <t>Бюджет Зимноводівської сільської об’єднаної територіальної громади</t>
  </si>
  <si>
    <t>Бюджет Бібрської міської об’єднаної територіальної громади</t>
  </si>
  <si>
    <t xml:space="preserve">Бюджет Мурованської сільської об’єднаної територіальної громади </t>
  </si>
  <si>
    <t>13535000000</t>
  </si>
  <si>
    <t>Бюджет Кам’янка-Бузької міської об’єднаної територіальної громади</t>
  </si>
  <si>
    <t>13534000000</t>
  </si>
  <si>
    <t>Бюджет Воютицької сільської об’єднаної територіальної громади</t>
  </si>
  <si>
    <t>13533000000</t>
  </si>
  <si>
    <t>Бюджет Великомостівської міської об’єднаної територіальної громади</t>
  </si>
  <si>
    <t>13532000000</t>
  </si>
  <si>
    <t>Бюджет Славської селищної об’єднаної територіальної громади</t>
  </si>
  <si>
    <t>13531000000</t>
  </si>
  <si>
    <t>Бюджет Рудківської міської об’єднаної територіальної громади</t>
  </si>
  <si>
    <t>13530000000</t>
  </si>
  <si>
    <t>Бюджет Щирецької селищної об’єднаної територіальної громади</t>
  </si>
  <si>
    <t>13529000000</t>
  </si>
  <si>
    <t>Бюджет Солонківської сільської об’єднаної територіальної громади</t>
  </si>
  <si>
    <t>13528000000</t>
  </si>
  <si>
    <t>Бюджет Підберізцівської сільської об’єднаної територіальної громади</t>
  </si>
  <si>
    <t>13527000000</t>
  </si>
  <si>
    <t>Бюджет Волицької сільської об’єднаної територіальної громади</t>
  </si>
  <si>
    <t>13526000000</t>
  </si>
  <si>
    <t>Бюджет Розвадівської сільської об’єднаної територіальної громади</t>
  </si>
  <si>
    <t>13525000000</t>
  </si>
  <si>
    <t>Бюджет Магерівської селищної об’єднаної територіальної громади</t>
  </si>
  <si>
    <t>13524000000</t>
  </si>
  <si>
    <t>Бюджет Великолюбінської селищної об’єднаної територіальної громади</t>
  </si>
  <si>
    <t>13523000000</t>
  </si>
  <si>
    <t>Бюджет Шегинівської сільської об’єднаної територіальної громади</t>
  </si>
  <si>
    <t>13522000000</t>
  </si>
  <si>
    <t>Бюджет Жовтанецької сільської об’єднаної територіальної громади</t>
  </si>
  <si>
    <t>13521000000</t>
  </si>
  <si>
    <t>Бюджет Давидівської сільської об’єднаної територіальної громади</t>
  </si>
  <si>
    <t>13520000000</t>
  </si>
  <si>
    <t>Бюджет Нижанковицької селищної об’єднаної територіальної громади</t>
  </si>
  <si>
    <t>13519000000</t>
  </si>
  <si>
    <t>Бюджет Судововишнянської міської об’єднаної територіальної громади</t>
  </si>
  <si>
    <t>13518000000</t>
  </si>
  <si>
    <t>Бюджет Мостиської міської об’єднаної територіальної громади</t>
  </si>
  <si>
    <t>13517000000</t>
  </si>
  <si>
    <t>Бюджет Ходорівської міської об’єднаної територіальної громади</t>
  </si>
  <si>
    <t>13516000000</t>
  </si>
  <si>
    <t>Бюджет Чукв’янської сільської об’єднаної територіальної громади</t>
  </si>
  <si>
    <t>13515000000</t>
  </si>
  <si>
    <t>Бюджет Тростянецької сільської об’єднаної територіальної громади</t>
  </si>
  <si>
    <t>13514000000</t>
  </si>
  <si>
    <t>Бюджет Новострілищанської селищної об’єднаної територіальної громади</t>
  </si>
  <si>
    <t>13513000000</t>
  </si>
  <si>
    <t>Бюджет Новоміської сільської об’єднаної територіальної громади</t>
  </si>
  <si>
    <t>13512000000</t>
  </si>
  <si>
    <t>Бюджет Новокалинівської міської об’єднаної територіальної громади</t>
  </si>
  <si>
    <t>13511000000</t>
  </si>
  <si>
    <t>Бюджет Міженецької сільської об’єднаної територіальної громади</t>
  </si>
  <si>
    <t>13510000000</t>
  </si>
  <si>
    <t>Бюджет Луківської сільської об’єднаної територіальної громади</t>
  </si>
  <si>
    <t>13509000000</t>
  </si>
  <si>
    <t>Бюджет Заболотцівської сільської об’єднаної територіальної громади</t>
  </si>
  <si>
    <t>13508000000</t>
  </si>
  <si>
    <t>Бюджет Дублянської селищної об’єднаної територіальної громади</t>
  </si>
  <si>
    <t>13507000000</t>
  </si>
  <si>
    <t>Бюджет Грабовецької сільської об’єднаної територіальної громади</t>
  </si>
  <si>
    <t>13506000000</t>
  </si>
  <si>
    <t>Бюджет Гніздичівської селищної об’єднаної територіальної громади</t>
  </si>
  <si>
    <t>13505000000</t>
  </si>
  <si>
    <t>Бюджет Воле-Баранецької сільської об’єднаної територіальної громади</t>
  </si>
  <si>
    <t>13504000000</t>
  </si>
  <si>
    <t>Бюджет Вільшаницької сільської об’єднаної територіальної громади</t>
  </si>
  <si>
    <t>13503000000</t>
  </si>
  <si>
    <t>Бюджет Бісковицької сільської об’єднаної територіальної громади</t>
  </si>
  <si>
    <t>13502000000</t>
  </si>
  <si>
    <t>13501000000</t>
  </si>
  <si>
    <t>Районний бюджет Яворівського району</t>
  </si>
  <si>
    <t>13320200000</t>
  </si>
  <si>
    <t>Районний бюджет Турківського району</t>
  </si>
  <si>
    <t>13319200000</t>
  </si>
  <si>
    <t>Районний бюджет Стрийського району</t>
  </si>
  <si>
    <t>13318200000</t>
  </si>
  <si>
    <t>Районний бюджет Старосамбірського району</t>
  </si>
  <si>
    <t>13317200000</t>
  </si>
  <si>
    <t>Районний бюджет Сокальського району</t>
  </si>
  <si>
    <t>13316200000</t>
  </si>
  <si>
    <t>Районний бюджет Сколівського району</t>
  </si>
  <si>
    <t>13315200000</t>
  </si>
  <si>
    <t>Районний бюджет Самбірського району</t>
  </si>
  <si>
    <t>13314200000</t>
  </si>
  <si>
    <t>Районний бюджет Радехівського району</t>
  </si>
  <si>
    <t>13313200000</t>
  </si>
  <si>
    <t>Районний бюджет Пустомитівського району</t>
  </si>
  <si>
    <t>13312200000</t>
  </si>
  <si>
    <t>Районний бюджет Перемишлянського району</t>
  </si>
  <si>
    <t>13311200000</t>
  </si>
  <si>
    <t>Районний бюджет Мостиського району</t>
  </si>
  <si>
    <t>13310200000</t>
  </si>
  <si>
    <t>13309200000</t>
  </si>
  <si>
    <t>Районний бюджет Кам’янка-Бузького району</t>
  </si>
  <si>
    <t>13308200000</t>
  </si>
  <si>
    <t>13307200000</t>
  </si>
  <si>
    <t>Районний бюджет Жовківського району</t>
  </si>
  <si>
    <t>13306200000</t>
  </si>
  <si>
    <t>Районний бюджет Жидачівського району</t>
  </si>
  <si>
    <t>13305200000</t>
  </si>
  <si>
    <t>Районний бюджет Дрогобицького району</t>
  </si>
  <si>
    <t>13304200000</t>
  </si>
  <si>
    <t>13303200000</t>
  </si>
  <si>
    <t>Районний бюджет Буського району</t>
  </si>
  <si>
    <t>13302200000</t>
  </si>
  <si>
    <t>Районний бюджет Бродівського району</t>
  </si>
  <si>
    <t>13301200000</t>
  </si>
  <si>
    <t>Бюджет міста Червонограда</t>
  </si>
  <si>
    <t>13209100000</t>
  </si>
  <si>
    <t>Бюджет міста Трускавця</t>
  </si>
  <si>
    <t>13208100000</t>
  </si>
  <si>
    <t>Бюджет міста Стрия</t>
  </si>
  <si>
    <t>13207100000</t>
  </si>
  <si>
    <t>Бюджет міста Самбора</t>
  </si>
  <si>
    <t>13206100000</t>
  </si>
  <si>
    <t>Бюджет міста Нового Роздолу</t>
  </si>
  <si>
    <t>13205100000</t>
  </si>
  <si>
    <t>Бюджет міста Моршина</t>
  </si>
  <si>
    <t>13204100000</t>
  </si>
  <si>
    <t>Бюджет міста Дрогобича</t>
  </si>
  <si>
    <t>13203100000</t>
  </si>
  <si>
    <t>Бюджет міста Борислава</t>
  </si>
  <si>
    <t>13202100000</t>
  </si>
  <si>
    <t>Бюджет міста Львова</t>
  </si>
  <si>
    <t>13201100000</t>
  </si>
  <si>
    <t>Обласний бюджет Львівської області</t>
  </si>
  <si>
    <t>Бюджет Підгорівської сільської об’єднаної територіальної громади</t>
  </si>
  <si>
    <t>Бюджет Красноталівської сільської об’єднаної територіальної громади</t>
  </si>
  <si>
    <t>Бюджет Коломийчиської сільської об’єднаної територіальної громади</t>
  </si>
  <si>
    <t>Бюджет Калмиківської сільської об’єднаної територіальної громади</t>
  </si>
  <si>
    <t>Бюджет Веселівської сільської об’єднаної територіальної громади</t>
  </si>
  <si>
    <t>Бюджет Великочернігівської сільської об’єднаної територіальної громади</t>
  </si>
  <si>
    <t>Бюджет Марківської селищної об’єднаної територіальної громади</t>
  </si>
  <si>
    <t>Бюджет Шульгинської сільської об’єднаної територіальної громади</t>
  </si>
  <si>
    <t>Бюджет Лозно-Олександрівської селищної об’єднаної територіальної громади</t>
  </si>
  <si>
    <t>Бюджет Нижньодуванської селищної об’єднаної територіальної громади</t>
  </si>
  <si>
    <t>12508000000</t>
  </si>
  <si>
    <t>Бюджет Привільської сільської об’єднаної територіальної громади</t>
  </si>
  <si>
    <t>12507000000</t>
  </si>
  <si>
    <t>Бюджет Красноріченської селищної об’єднаної територіальної громади</t>
  </si>
  <si>
    <t>12506000000</t>
  </si>
  <si>
    <t>Бюджет Біловодської селищної об’єднаної територіальної громади</t>
  </si>
  <si>
    <t>12505000000</t>
  </si>
  <si>
    <t>Бюджет Троїцької селищної об’єднаної територіальної громади</t>
  </si>
  <si>
    <t>12504000000</t>
  </si>
  <si>
    <t>Бюджет Чмирівської сільської об’єднаної територіальної громади</t>
  </si>
  <si>
    <t>12503000000</t>
  </si>
  <si>
    <t>Бюджет Новопсковської селищної об’єднаної територіальної громади</t>
  </si>
  <si>
    <t>12502000000</t>
  </si>
  <si>
    <t>Бюджет Білокуракинської селищної об’єднаної територіальної громади</t>
  </si>
  <si>
    <t>12501000000</t>
  </si>
  <si>
    <t>Районний бюджет Троїцького району</t>
  </si>
  <si>
    <t>12317200000</t>
  </si>
  <si>
    <t>Районний бюджет Старобільського району</t>
  </si>
  <si>
    <t>12316200000</t>
  </si>
  <si>
    <t>Районний бюджет Станично-Луганського району</t>
  </si>
  <si>
    <t>12315200000</t>
  </si>
  <si>
    <t>Районний бюджет Сватівського району</t>
  </si>
  <si>
    <t>12313200000</t>
  </si>
  <si>
    <t>Районний бюджет Попаснянського району</t>
  </si>
  <si>
    <t>12312200000</t>
  </si>
  <si>
    <t>Районний бюджет Новопсковського району</t>
  </si>
  <si>
    <t>12310200000</t>
  </si>
  <si>
    <t>Районний бюджет Новоайдарського району</t>
  </si>
  <si>
    <t>12309200000</t>
  </si>
  <si>
    <t>Районний бюджет Міловського району</t>
  </si>
  <si>
    <t>12308200000</t>
  </si>
  <si>
    <t>Районний бюджет Марківського району</t>
  </si>
  <si>
    <t>12307200000</t>
  </si>
  <si>
    <t>Районний бюджет Кремінського району</t>
  </si>
  <si>
    <t>12305200000</t>
  </si>
  <si>
    <t>Районний бюджет Білокуракинського району</t>
  </si>
  <si>
    <t>12303200000</t>
  </si>
  <si>
    <t>Бюджет міста Сєвєродонецька</t>
  </si>
  <si>
    <t>12213100000</t>
  </si>
  <si>
    <t>Бюджет міста Рубіжного</t>
  </si>
  <si>
    <t>12211100000</t>
  </si>
  <si>
    <t>Бюджет міста Лисичанська</t>
  </si>
  <si>
    <t>12208100000</t>
  </si>
  <si>
    <t>Бюджет Петрівської селищної об’єднаної територіальної громади</t>
  </si>
  <si>
    <t>11521000000</t>
  </si>
  <si>
    <t>Бюджет Попельнастівської сільської об’єднаної територіальної громади</t>
  </si>
  <si>
    <t>11520000000</t>
  </si>
  <si>
    <t>Бюджет Піщанобрідської сільської об’єднаної територіальної громади</t>
  </si>
  <si>
    <t>11519000000</t>
  </si>
  <si>
    <t>Бюджет Мар’янівської сільської об’єднаної територіальної громади</t>
  </si>
  <si>
    <t>11518000000</t>
  </si>
  <si>
    <t>Бюджет Добровеличківської селищної об’єднаної територіальної громади</t>
  </si>
  <si>
    <t>11517000000</t>
  </si>
  <si>
    <t>Бюджет Приютівської селищної об’єднаної територіальної громади</t>
  </si>
  <si>
    <t>11516000000</t>
  </si>
  <si>
    <t>Бюджет Новопразької селищної об’єднаної територіальної громади</t>
  </si>
  <si>
    <t>11515000000</t>
  </si>
  <si>
    <t>Бюджет Дмитрівської сільської об’єднаної територіальної громади</t>
  </si>
  <si>
    <t>11514000000</t>
  </si>
  <si>
    <t>Бюджет Помічнянської міської об’єднаної територіальної громади</t>
  </si>
  <si>
    <t>11513000000</t>
  </si>
  <si>
    <t>Бюджет Смолінської селищної об’єднаної територіальної громади</t>
  </si>
  <si>
    <t>11512000000</t>
  </si>
  <si>
    <t>Бюджет Компаніївської селищної об’єднаної територіальної громади</t>
  </si>
  <si>
    <t>11511000000</t>
  </si>
  <si>
    <t>Бюджет Первозванівської сільської об’єднаної територіальної громади</t>
  </si>
  <si>
    <t>11510000000</t>
  </si>
  <si>
    <t>Бюджет Катеринівської сільської об’єднаної територіальної громади</t>
  </si>
  <si>
    <t>11509000000</t>
  </si>
  <si>
    <t>Бюджет Тишківської сільської об’єднаної територіальної громади</t>
  </si>
  <si>
    <t>11508000000</t>
  </si>
  <si>
    <t>Бюджет Великосеверинівської сільської об’єднаної територіальної громади</t>
  </si>
  <si>
    <t>11507000000</t>
  </si>
  <si>
    <t>Бюджет Ганнівської сільської об’єднаної територіальної громади</t>
  </si>
  <si>
    <t>11506000000</t>
  </si>
  <si>
    <t>11505000000</t>
  </si>
  <si>
    <t>Бюджет Великоандрусівської сільської об’єднаної територіальної громади</t>
  </si>
  <si>
    <t>11504000000</t>
  </si>
  <si>
    <t>Бюджет Новоукраїнської міської об’єднаної територіальної громади</t>
  </si>
  <si>
    <t>11503000000</t>
  </si>
  <si>
    <t>Бюджет Маловисківської міської об’єднаної територіальної громади</t>
  </si>
  <si>
    <t>11502000000</t>
  </si>
  <si>
    <t>Бюджет Бобринецької міської об’єднаної територіальної громади</t>
  </si>
  <si>
    <t>11501000000</t>
  </si>
  <si>
    <t>Районний бюджет Устинівського району</t>
  </si>
  <si>
    <t>11321200000</t>
  </si>
  <si>
    <t>Районний бюджет Благовіщенського району</t>
  </si>
  <si>
    <t>11320200000</t>
  </si>
  <si>
    <t>Районний бюджет Світловодського району</t>
  </si>
  <si>
    <t>11319200000</t>
  </si>
  <si>
    <t>Районний бюджет Петрівського району</t>
  </si>
  <si>
    <t>11318200000</t>
  </si>
  <si>
    <t xml:space="preserve">Районний бюджет Онуфріївського району </t>
  </si>
  <si>
    <t>11317200000</t>
  </si>
  <si>
    <t>Районний бюджет Олександрійського району</t>
  </si>
  <si>
    <t>11316200000</t>
  </si>
  <si>
    <t>Районний бюджет Олександрівського району</t>
  </si>
  <si>
    <t>11315200000</t>
  </si>
  <si>
    <t xml:space="preserve">Районний бюджет Новоукраїнського району </t>
  </si>
  <si>
    <t>11314200000</t>
  </si>
  <si>
    <t>Районний бюджет Новомиргородського району</t>
  </si>
  <si>
    <t>11313200000</t>
  </si>
  <si>
    <t>Районний бюджет Новоархангельського району</t>
  </si>
  <si>
    <t>11312200000</t>
  </si>
  <si>
    <t>Районний бюджет Новгородківського району</t>
  </si>
  <si>
    <t>11311200000</t>
  </si>
  <si>
    <t>Районний бюджет Маловисківського району</t>
  </si>
  <si>
    <t>11310200000</t>
  </si>
  <si>
    <t>Районний бюджет Компаніївського району</t>
  </si>
  <si>
    <t>11309200000</t>
  </si>
  <si>
    <t>Районний бюджет Кропивницького району</t>
  </si>
  <si>
    <t>11308200000</t>
  </si>
  <si>
    <t xml:space="preserve">Районний бюджет Знам’янського району </t>
  </si>
  <si>
    <t>11307200000</t>
  </si>
  <si>
    <t xml:space="preserve">Районний бюджет Долинського району </t>
  </si>
  <si>
    <t>11306200000</t>
  </si>
  <si>
    <t>Районний бюджет Добровеличківського району</t>
  </si>
  <si>
    <t>11305200000</t>
  </si>
  <si>
    <t>Районний бюджет Голованівського району</t>
  </si>
  <si>
    <t>11304200000</t>
  </si>
  <si>
    <t xml:space="preserve">Районний бюджет Гайворонського району </t>
  </si>
  <si>
    <t>11303200000</t>
  </si>
  <si>
    <t>Районний бюджет Вільшанського району</t>
  </si>
  <si>
    <t>11302200000</t>
  </si>
  <si>
    <t>Районний бюджет Бобринецького району</t>
  </si>
  <si>
    <t>11301200000</t>
  </si>
  <si>
    <t>Бюджет міста Світловодська</t>
  </si>
  <si>
    <t>11204100000</t>
  </si>
  <si>
    <t>Бюджет міста Олександрії</t>
  </si>
  <si>
    <t>11203100000</t>
  </si>
  <si>
    <t>Бюджет міста Знам’янки</t>
  </si>
  <si>
    <t>11202100000</t>
  </si>
  <si>
    <t>Бюджет міста Кропивницького</t>
  </si>
  <si>
    <t>11201100000</t>
  </si>
  <si>
    <t>Бюджет Богуславської міської об’єднаної територіальної громади</t>
  </si>
  <si>
    <t>Бюджет Обухівської міської об’єднаної територіальної громади</t>
  </si>
  <si>
    <t>Бюджет Ржищівської міської об’єднаної територіальної громади</t>
  </si>
  <si>
    <t>Бюджет Бучанської міської об’єднаної територіальної громади</t>
  </si>
  <si>
    <t>Бюджет Березанської міської об’єднаної територіальної громади</t>
  </si>
  <si>
    <t>Бюджет Миронівської міської об’єднаної територіальної громади</t>
  </si>
  <si>
    <t>Бюджет Ковалівської сільської об’єднаної територіальної громади</t>
  </si>
  <si>
    <t>Бюджет Бородянської селищної об’єднаної територіальної громади</t>
  </si>
  <si>
    <t>Бюджет Баришівської селищної об’єднаної територіальної громади</t>
  </si>
  <si>
    <t>Бюджет Студениківської сільської об’єднаної територіальної громади</t>
  </si>
  <si>
    <t>10509000000</t>
  </si>
  <si>
    <t>Бюджет Тетіївської міської об’єднаної територіальної громади</t>
  </si>
  <si>
    <t>10508000000</t>
  </si>
  <si>
    <t>Бюджет Узинської міської об’єднаної територіальної громади</t>
  </si>
  <si>
    <t>10507000000</t>
  </si>
  <si>
    <t>Бюджет Фурсівської сільської об’єднаної територіальної громади</t>
  </si>
  <si>
    <t>10506000000</t>
  </si>
  <si>
    <t>Бюджет Дівичківської сільської об’єднаної територіальної громади</t>
  </si>
  <si>
    <t>10505000000</t>
  </si>
  <si>
    <t>Бюджет Великодимерської селищної об’єднаної територіальної громади</t>
  </si>
  <si>
    <t>10504000000</t>
  </si>
  <si>
    <t>Бюджет Медвинської сільської об’єднаної територіальної громади</t>
  </si>
  <si>
    <t>10503000000</t>
  </si>
  <si>
    <t>Бюджет Пісківської селищної об’єднаної територіальної громади</t>
  </si>
  <si>
    <t>10502000000</t>
  </si>
  <si>
    <t>Бюджет Калитянської селищної об’єднаної територіальної громади</t>
  </si>
  <si>
    <t>10501000000</t>
  </si>
  <si>
    <t>Районний бюджет Яготинського району</t>
  </si>
  <si>
    <t>10325200000</t>
  </si>
  <si>
    <t>Районний бюджет Фастівського району</t>
  </si>
  <si>
    <t>10324200000</t>
  </si>
  <si>
    <t>Районний бюджет Тетіївського району</t>
  </si>
  <si>
    <t>10323200000</t>
  </si>
  <si>
    <t>Районний бюджет Таращанського району</t>
  </si>
  <si>
    <t>10322200000</t>
  </si>
  <si>
    <t>Районний бюджет Ставищенського району</t>
  </si>
  <si>
    <t>10321200000</t>
  </si>
  <si>
    <t>Районний бюджет Сквирського району</t>
  </si>
  <si>
    <t>10320200000</t>
  </si>
  <si>
    <t>Районний бюджет Рокитнянського району</t>
  </si>
  <si>
    <t>10319200000</t>
  </si>
  <si>
    <t>Районний бюджет Поліського району</t>
  </si>
  <si>
    <t>10318200000</t>
  </si>
  <si>
    <t>Районний бюджет Переяслав-Хмельницького району</t>
  </si>
  <si>
    <t>10317200000</t>
  </si>
  <si>
    <t>Районний бюджет Обухівського району</t>
  </si>
  <si>
    <t>10316200000</t>
  </si>
  <si>
    <t>Районний бюджет Миронівського району</t>
  </si>
  <si>
    <t>10315200000</t>
  </si>
  <si>
    <t>Районний бюджет Макарівського району</t>
  </si>
  <si>
    <t>10314200000</t>
  </si>
  <si>
    <t>Районний бюджет Києво-Святошинського району</t>
  </si>
  <si>
    <t>10313200000</t>
  </si>
  <si>
    <t>Районний бюджет Кагарлицького району</t>
  </si>
  <si>
    <t>10312200000</t>
  </si>
  <si>
    <t>Районний бюджет Іванківського району</t>
  </si>
  <si>
    <t>10311200000</t>
  </si>
  <si>
    <t>Районний бюджет Згурівського району</t>
  </si>
  <si>
    <t>10310200000</t>
  </si>
  <si>
    <t>Районний бюджет Володарського району</t>
  </si>
  <si>
    <t>10309200000</t>
  </si>
  <si>
    <t>Районний бюджет Вишгородського району</t>
  </si>
  <si>
    <t>10308200000</t>
  </si>
  <si>
    <t>Районний бюджет Васильківського району</t>
  </si>
  <si>
    <t>10307200000</t>
  </si>
  <si>
    <t>Районний бюджет Броварського району</t>
  </si>
  <si>
    <t>10306200000</t>
  </si>
  <si>
    <t>Районний бюджет Бородянського району</t>
  </si>
  <si>
    <t>10305200000</t>
  </si>
  <si>
    <t>Районний бюджет Бориспільського району</t>
  </si>
  <si>
    <t>10304200000</t>
  </si>
  <si>
    <t>Районний бюджет Богуславського району</t>
  </si>
  <si>
    <t>10303200000</t>
  </si>
  <si>
    <t>Районний бюджет Білоцерківського району</t>
  </si>
  <si>
    <t>10302200000</t>
  </si>
  <si>
    <t>Районний бюджет Баришівського району</t>
  </si>
  <si>
    <t>10301200000</t>
  </si>
  <si>
    <t>Бюджет міста Фастова</t>
  </si>
  <si>
    <t>10210100000</t>
  </si>
  <si>
    <t>Бюджет міста Переяслава</t>
  </si>
  <si>
    <t>10207100000</t>
  </si>
  <si>
    <t>Бюджет міста Ірпеня</t>
  </si>
  <si>
    <t>10206100000</t>
  </si>
  <si>
    <t>Бюджет міста Василькова</t>
  </si>
  <si>
    <t>10205100000</t>
  </si>
  <si>
    <t>Бюджет міста Броварів</t>
  </si>
  <si>
    <t>10204100000</t>
  </si>
  <si>
    <t>Бюджет міста Борисполя</t>
  </si>
  <si>
    <t>10203100000</t>
  </si>
  <si>
    <t>Бюджет міста Білої Церкви</t>
  </si>
  <si>
    <t>10202100000</t>
  </si>
  <si>
    <t>Бюджет Івано-Франківської міської об’єднаної територіальної громади</t>
  </si>
  <si>
    <t>09533000000</t>
  </si>
  <si>
    <t>Бюджет Долинської міської об’єднаної територіальної громади</t>
  </si>
  <si>
    <t>09532000000</t>
  </si>
  <si>
    <t>Бюджет Калуської міської об’єднаної територіальної громади</t>
  </si>
  <si>
    <t>09531000000</t>
  </si>
  <si>
    <t>Бюджет Коломийської міської об’єднаної територіальної громади</t>
  </si>
  <si>
    <t>09530000000</t>
  </si>
  <si>
    <t>Бюджет Новицької сільської об’єднаної територіальної громади</t>
  </si>
  <si>
    <t>09529000000</t>
  </si>
  <si>
    <t>Бюджет Коршівської сільської об’єднаної територіальної громади</t>
  </si>
  <si>
    <t>09528000000</t>
  </si>
  <si>
    <t>Бюджет Вигодської селищної об’єднаної територіальної громади</t>
  </si>
  <si>
    <t>09527000000</t>
  </si>
  <si>
    <t>Бюджет Букачівської селищної об’єднаної територіальної громади</t>
  </si>
  <si>
    <t>09526000000</t>
  </si>
  <si>
    <t>Бюджет Угринівської сільської об’єднаної територіальної громади</t>
  </si>
  <si>
    <t>09525000000</t>
  </si>
  <si>
    <t>Бюджет Загвіздянської сільської об’єднаної територіальної громади</t>
  </si>
  <si>
    <t>09524000000</t>
  </si>
  <si>
    <t>Бюджет Спаської сільської об’єднаної територіальної громади</t>
  </si>
  <si>
    <t>09523000000</t>
  </si>
  <si>
    <t>Бюджет Делятинської селищної об’єднаної територіальної громади</t>
  </si>
  <si>
    <t>09522000000</t>
  </si>
  <si>
    <t>Бюджет Войнилівської селищної об’єднаної територіальної громади</t>
  </si>
  <si>
    <t>09521000000</t>
  </si>
  <si>
    <t>Бюджет Брошнів-Осадської селищної об’єднаної територіальної громади</t>
  </si>
  <si>
    <t>09520000000</t>
  </si>
  <si>
    <t>Бюджет Ямницької сільської об’єднаної територіальної громади</t>
  </si>
  <si>
    <t>09519000000</t>
  </si>
  <si>
    <t>Бюджет Заболотівської селищної об’єднаної територіальної громади</t>
  </si>
  <si>
    <t>09518000000</t>
  </si>
  <si>
    <t>Бюджет Ланчинської селищної об’єднаної територіальної громади</t>
  </si>
  <si>
    <t>09517000000</t>
  </si>
  <si>
    <t>Бюджет Переріслянської сільської об’єднаної територіальної громади</t>
  </si>
  <si>
    <t>09516000000</t>
  </si>
  <si>
    <t>Бюджет Яблунівської селищної об’єднаної територіальної громади</t>
  </si>
  <si>
    <t>09515000000</t>
  </si>
  <si>
    <t>Бюджет Рожнівської сільської об’єднаної територіальної громади</t>
  </si>
  <si>
    <t>09514000000</t>
  </si>
  <si>
    <t>Бюджет Дзвиняцької сільської об’єднаної територіальної громади</t>
  </si>
  <si>
    <t>09513000000</t>
  </si>
  <si>
    <t>Бюджет Олешанської сільської об’єднаної територіальної громади</t>
  </si>
  <si>
    <t>09512000000</t>
  </si>
  <si>
    <t>Бюджет П’ядицької сільської об’єднаної територіальної громади</t>
  </si>
  <si>
    <t>09511000000</t>
  </si>
  <si>
    <t>Бюджет Нижньовербізької сільської об’єднаної територіальної громади</t>
  </si>
  <si>
    <t>09510000000</t>
  </si>
  <si>
    <t>Бюджет Матеївецької сільської об’єднаної територіальної громади</t>
  </si>
  <si>
    <t>09509000000</t>
  </si>
  <si>
    <t>Бюджет Космацької сільської об’єднаної територіальної громади</t>
  </si>
  <si>
    <t>09508000000</t>
  </si>
  <si>
    <t>Бюджет Витвицької сільської об’єднаної територіальної громади</t>
  </si>
  <si>
    <t>09507000000</t>
  </si>
  <si>
    <t>Бюджет Більшівцівської селищної об’єднаної територіальної громади</t>
  </si>
  <si>
    <t>09506000000</t>
  </si>
  <si>
    <t>Бюджет Тлумацької міської об’єднаної територіальної громади</t>
  </si>
  <si>
    <t>09505000000</t>
  </si>
  <si>
    <t>Бюджет Білоберізької сільської об’єднаної територіальної громади</t>
  </si>
  <si>
    <t>09504000000</t>
  </si>
  <si>
    <t>Бюджет Старобогородчанської сільської об’єднаної територіальної громади</t>
  </si>
  <si>
    <t>09503000000</t>
  </si>
  <si>
    <t>Бюджет Печеніжинської селищної об’єднаної територіальної громади</t>
  </si>
  <si>
    <t>09502000000</t>
  </si>
  <si>
    <t>Бюджет Верхнянської сільської об’єднаної територіальної громади</t>
  </si>
  <si>
    <t>09501000000</t>
  </si>
  <si>
    <t>Районний бюджет Тлумацького району</t>
  </si>
  <si>
    <t>09314200000</t>
  </si>
  <si>
    <t>Районний бюджет Тисменицького району</t>
  </si>
  <si>
    <t>09313200000</t>
  </si>
  <si>
    <t>Районний бюджет Снятинського району</t>
  </si>
  <si>
    <t>09312200000</t>
  </si>
  <si>
    <t>Районний бюджет Рожнятівського району</t>
  </si>
  <si>
    <t>09311200000</t>
  </si>
  <si>
    <t>Районний бюджет Рогатинського району</t>
  </si>
  <si>
    <t>09310200000</t>
  </si>
  <si>
    <t>Районний бюджет Надвірнянського району</t>
  </si>
  <si>
    <t>09309200000</t>
  </si>
  <si>
    <t>Районний бюджет Косівського району</t>
  </si>
  <si>
    <t>09308200000</t>
  </si>
  <si>
    <t>Районний бюджет Коломийського району</t>
  </si>
  <si>
    <t>09307200000</t>
  </si>
  <si>
    <t>Районний бюджет Калуського району</t>
  </si>
  <si>
    <t>09306200000</t>
  </si>
  <si>
    <t>Районний бюджет Долинського району</t>
  </si>
  <si>
    <t>09305200000</t>
  </si>
  <si>
    <t>Районний бюджет Городенківського району</t>
  </si>
  <si>
    <t>09304200000</t>
  </si>
  <si>
    <t>Районний бюджет Галицького району</t>
  </si>
  <si>
    <t>09303200000</t>
  </si>
  <si>
    <t>Районний бюджет Верховинського району</t>
  </si>
  <si>
    <t>09302200000</t>
  </si>
  <si>
    <t>Районний бюджет Богородчанського району</t>
  </si>
  <si>
    <t>09301200000</t>
  </si>
  <si>
    <t>Бюджет міста Бурштина</t>
  </si>
  <si>
    <t>09206100000</t>
  </si>
  <si>
    <t>Бюджет міста Яремче</t>
  </si>
  <si>
    <t>09205100000</t>
  </si>
  <si>
    <t>Бюджет міста Болехова</t>
  </si>
  <si>
    <t>09202100000</t>
  </si>
  <si>
    <t>Бюджет Розівської селищної об’єднаної територіальної громади</t>
  </si>
  <si>
    <t>08548000000</t>
  </si>
  <si>
    <t>Бюджет Пологівської міської об’єднаної територіальної громади</t>
  </si>
  <si>
    <t>08547000000</t>
  </si>
  <si>
    <t>Бюджет Новоолександрівської сільської об’єднаної територіальної громади</t>
  </si>
  <si>
    <t>08546000000</t>
  </si>
  <si>
    <t>Бюджет Більмацької селищної об’єднаної територіальної громади</t>
  </si>
  <si>
    <t>08545000000</t>
  </si>
  <si>
    <t>Бюджет Бердянської міської об’єднаної територіальної громади</t>
  </si>
  <si>
    <t>08544000000</t>
  </si>
  <si>
    <t>Бюджет Степанівської Першої сільської об’єднаної територіальної громади</t>
  </si>
  <si>
    <t>08543000000</t>
  </si>
  <si>
    <t>Бюджет Роздольської сільської об’єднаної територіальної громади</t>
  </si>
  <si>
    <t>08542000000</t>
  </si>
  <si>
    <t>Бюджет Олександрівської сільської об’єднаної територіальної громади</t>
  </si>
  <si>
    <t>08541000000</t>
  </si>
  <si>
    <t>Бюджет Новоукраїнської сільської об’єднаної територіальної громади</t>
  </si>
  <si>
    <t>08540000000</t>
  </si>
  <si>
    <t>08539000000</t>
  </si>
  <si>
    <t>08538000000</t>
  </si>
  <si>
    <t>Бюджет Михайлівської селищної об’єднаної територіальної громади</t>
  </si>
  <si>
    <t>08537000000</t>
  </si>
  <si>
    <t>Бюджет Новоолексіївської сільської об’єднаної територіальної громади</t>
  </si>
  <si>
    <t>08536000000</t>
  </si>
  <si>
    <t>Бюджет Благовіщенської сільської об’єднаної територіальної громади</t>
  </si>
  <si>
    <t>08535000000</t>
  </si>
  <si>
    <t>Бюджет Новобогданівської сільської об’єднаної територіальної громади</t>
  </si>
  <si>
    <t>08534000000</t>
  </si>
  <si>
    <t>Бюджет Якимівської селищної об’єднаної територіальної громади</t>
  </si>
  <si>
    <t>08533000000</t>
  </si>
  <si>
    <t>Бюджет Кирилівської селищної об’єднаної територіальної громади</t>
  </si>
  <si>
    <t>08532000000</t>
  </si>
  <si>
    <t>Бюджет Приазовської селищної об’єднаної територіальної громади</t>
  </si>
  <si>
    <t>08531000000</t>
  </si>
  <si>
    <t>Бюджет Плодородненської сільської об’єднаної територіальної громади</t>
  </si>
  <si>
    <t>08530000000</t>
  </si>
  <si>
    <t>Бюджет Воздвижівської сільської об’єднаної територіальної громади</t>
  </si>
  <si>
    <t>08529000000</t>
  </si>
  <si>
    <t>Бюджет Петро-Михайлівської сільської об’єднаної територіальної громади</t>
  </si>
  <si>
    <t>08528000000</t>
  </si>
  <si>
    <t>Бюджет Чкаловської сільської об’єднаної територіальної громади</t>
  </si>
  <si>
    <t>08527000000</t>
  </si>
  <si>
    <t>Бюджет Новоуспенівської сільської об’єднаної територіальної громади</t>
  </si>
  <si>
    <t>08526000000</t>
  </si>
  <si>
    <t>Бюджет Підгірненської сільської об’єднаної територіальної громади</t>
  </si>
  <si>
    <t>08525000000</t>
  </si>
  <si>
    <t>Бюджет Водянської сільської об’єднаної територіальної громади</t>
  </si>
  <si>
    <t>08524000000</t>
  </si>
  <si>
    <t>08523000000</t>
  </si>
  <si>
    <t>Бюджет Павлівської сільської об’єднаної територіальної громади</t>
  </si>
  <si>
    <t>08522000000</t>
  </si>
  <si>
    <t>Бюджет Гуляйпільської міської об’єднаної територіальної громади</t>
  </si>
  <si>
    <t>08521000000</t>
  </si>
  <si>
    <t>Бюджет Чернігівської селищної об’єднаної територіальної громади</t>
  </si>
  <si>
    <t>08520000000</t>
  </si>
  <si>
    <t>Бюджет Великобілозерської сільської об’єднаної територіальної громади</t>
  </si>
  <si>
    <t>08519000000</t>
  </si>
  <si>
    <t>Бюджет Оріхівської міської об’єднаної територіальної громади</t>
  </si>
  <si>
    <t>08518000000</t>
  </si>
  <si>
    <t>Бюджет Кам’янсько-Дніпровської міської об’єднаної територіальної громади</t>
  </si>
  <si>
    <t>08517000000</t>
  </si>
  <si>
    <t>Бюджет Таврійської сільської об’єднаної територіальної громади</t>
  </si>
  <si>
    <t>08516000000</t>
  </si>
  <si>
    <t>Бюджет Остриківської сільської об’єднаної територіальної громади</t>
  </si>
  <si>
    <t>08515000000</t>
  </si>
  <si>
    <t>Бюджет Осипенківської сільської об’єднаної територіальної громади</t>
  </si>
  <si>
    <t>08514000000</t>
  </si>
  <si>
    <t>Бюджет Малотокмачанської сільської об’єднаної територіальної громади</t>
  </si>
  <si>
    <t>08513000000</t>
  </si>
  <si>
    <t>Бюджет Гірсівської сільської об’єднаної територіальної громади</t>
  </si>
  <si>
    <t>08512000000</t>
  </si>
  <si>
    <t>Бюджет Ботіївської сільської об’єднаної територіальної громади</t>
  </si>
  <si>
    <t>08511000000</t>
  </si>
  <si>
    <t>Бюджет Біленьківської сільської об’єднаної територіальної громади</t>
  </si>
  <si>
    <t>08510000000</t>
  </si>
  <si>
    <t>Бюджет Комишуваської селищної об’єднаної територіальної громади</t>
  </si>
  <si>
    <t>08509000000</t>
  </si>
  <si>
    <t>Бюджет Приморської міської об’єднаної територіальної громади</t>
  </si>
  <si>
    <t>08508000000</t>
  </si>
  <si>
    <t>Бюджет Долинської сільської об’єднаної територіальної громади</t>
  </si>
  <si>
    <t>08507000000</t>
  </si>
  <si>
    <t>Бюджет Воскресенської сільської об’єднаної територіальної громади</t>
  </si>
  <si>
    <t>08506000000</t>
  </si>
  <si>
    <t>Бюджет Смирновської сільської об’єднаної територіальної громади</t>
  </si>
  <si>
    <t>08505000000</t>
  </si>
  <si>
    <t>Бюджет Преображенської сільської об’єднаної територіальної громади</t>
  </si>
  <si>
    <t>08504000000</t>
  </si>
  <si>
    <t>Бюджет Комиш-Зорянської селищної об’єднаної територіальної громади</t>
  </si>
  <si>
    <t>08503000000</t>
  </si>
  <si>
    <t>Бюджет Веселівської селищної об’єднаної територіальної громади</t>
  </si>
  <si>
    <t>08502000000</t>
  </si>
  <si>
    <t>Бюджет Берестівської сільської об’єднаної територіальної громади</t>
  </si>
  <si>
    <t>08501000000</t>
  </si>
  <si>
    <t>Районний бюджет Якимівського району</t>
  </si>
  <si>
    <t>08320200000</t>
  </si>
  <si>
    <t>Районний бюджет Токмацького району</t>
  </si>
  <si>
    <t>08318200000</t>
  </si>
  <si>
    <t>Районний бюджет Розівського району</t>
  </si>
  <si>
    <t>08317200000</t>
  </si>
  <si>
    <t>Районний бюджет Приморського району</t>
  </si>
  <si>
    <t>08316200000</t>
  </si>
  <si>
    <t>Районний бюджет Приазовського району</t>
  </si>
  <si>
    <t>08315200000</t>
  </si>
  <si>
    <t>Районний бюджет Пологівського району</t>
  </si>
  <si>
    <t>08314200000</t>
  </si>
  <si>
    <t>Районний бюджет Новомиколаївського району</t>
  </si>
  <si>
    <t>08312200000</t>
  </si>
  <si>
    <t>Районний бюджет Михайлівського району</t>
  </si>
  <si>
    <t>08311200000</t>
  </si>
  <si>
    <t>Районний бюджет Мелітопольського району</t>
  </si>
  <si>
    <t>08310200000</t>
  </si>
  <si>
    <t>Районний бюджет Кам’янсько-Дніпровського району</t>
  </si>
  <si>
    <t>08308200000</t>
  </si>
  <si>
    <t>Районний бюджет Запорізького району</t>
  </si>
  <si>
    <t>08307200000</t>
  </si>
  <si>
    <t>Районний бюджет Гуляйпільського району</t>
  </si>
  <si>
    <t>08306200000</t>
  </si>
  <si>
    <t>Районний бюджет Вільнянського району</t>
  </si>
  <si>
    <t>08305200000</t>
  </si>
  <si>
    <t>Районний бюджет Веселівського району</t>
  </si>
  <si>
    <t>08304200000</t>
  </si>
  <si>
    <t>Районний бюджет Василівського району</t>
  </si>
  <si>
    <t>08302200000</t>
  </si>
  <si>
    <t>Районний бюджет Бердянського району</t>
  </si>
  <si>
    <t>08301200000</t>
  </si>
  <si>
    <t>Бюджет міста Токмака</t>
  </si>
  <si>
    <t>08205100000</t>
  </si>
  <si>
    <t>Бюджет міста Мелітополя</t>
  </si>
  <si>
    <t>08204100000</t>
  </si>
  <si>
    <t>Бюджет міста Енергодара</t>
  </si>
  <si>
    <t>08203100000</t>
  </si>
  <si>
    <t>Бюджет Мукачівської міської об’єднаної територіальної громади</t>
  </si>
  <si>
    <t>07507000000</t>
  </si>
  <si>
    <t>Бюджет Баранинської сільської об’єднаної територіальної громади</t>
  </si>
  <si>
    <t>07506000000</t>
  </si>
  <si>
    <t>Бюджет Перечинської міської об’єднаної територіальної громади</t>
  </si>
  <si>
    <t>07505000000</t>
  </si>
  <si>
    <t>Бюджет Іршавської міської об’єднаної територіальної громади</t>
  </si>
  <si>
    <t>07504000000</t>
  </si>
  <si>
    <t>Бюджет Полянської сільської об’єднаної територіальної громади</t>
  </si>
  <si>
    <t>07503000000</t>
  </si>
  <si>
    <t>Бюджет Тячівської міської об’єднаної територіальної громади</t>
  </si>
  <si>
    <t>07502000000</t>
  </si>
  <si>
    <t>Бюджет Вільховецької сільської об’єднаної територіальної громади</t>
  </si>
  <si>
    <t>07501000000</t>
  </si>
  <si>
    <t>Районний бюджет Хустського району</t>
  </si>
  <si>
    <t>07313200000</t>
  </si>
  <si>
    <t>Районний бюджет Ужгородського району</t>
  </si>
  <si>
    <t>07312200000</t>
  </si>
  <si>
    <t>Районний бюджет Тячівського району</t>
  </si>
  <si>
    <t>07311200000</t>
  </si>
  <si>
    <t>Районний бюджет Свалявського району</t>
  </si>
  <si>
    <t>07310200000</t>
  </si>
  <si>
    <t>Районний бюджет Рахівського району</t>
  </si>
  <si>
    <t>07309200000</t>
  </si>
  <si>
    <t>Районний бюджет Перечинського району</t>
  </si>
  <si>
    <t>07308200000</t>
  </si>
  <si>
    <t>Районний бюджет Мукачівського району</t>
  </si>
  <si>
    <t>07307200000</t>
  </si>
  <si>
    <t>Районний бюджет Міжгірського району</t>
  </si>
  <si>
    <t>07306200000</t>
  </si>
  <si>
    <t>Районний бюджет Іршавського району</t>
  </si>
  <si>
    <t>07305200000</t>
  </si>
  <si>
    <t>Районний бюджет Воловецького району</t>
  </si>
  <si>
    <t>07304200000</t>
  </si>
  <si>
    <t>Районний бюджет Виноградівського району</t>
  </si>
  <si>
    <t>07303200000</t>
  </si>
  <si>
    <t>Районний бюджет Великоберезнянського району</t>
  </si>
  <si>
    <t>07302200000</t>
  </si>
  <si>
    <t>Районний бюджет Берегівського району</t>
  </si>
  <si>
    <t>07301200000</t>
  </si>
  <si>
    <t>Бюджет міста Чопа</t>
  </si>
  <si>
    <t>07205100000</t>
  </si>
  <si>
    <t>Бюджет міста Хуста</t>
  </si>
  <si>
    <t>07204100000</t>
  </si>
  <si>
    <t>Бюджет міста Берегового</t>
  </si>
  <si>
    <t>07202100000</t>
  </si>
  <si>
    <t>Бюджет міста Ужгорода</t>
  </si>
  <si>
    <t>07201100000</t>
  </si>
  <si>
    <t>Бюджет  Новоград-Волинської міської об’єднаної територіальної громади</t>
  </si>
  <si>
    <t>06553000000</t>
  </si>
  <si>
    <t>Бюджет Житомирської міської об’єднаної територіальної громади</t>
  </si>
  <si>
    <t>06552000000</t>
  </si>
  <si>
    <t>Бюджет Швайківської сільської об’єднаної територіальної громади</t>
  </si>
  <si>
    <t>06551000000</t>
  </si>
  <si>
    <t>Бюджет Чуднівської міської об’єднаної територіальної громади</t>
  </si>
  <si>
    <t>06550000000</t>
  </si>
  <si>
    <t>Бюджет Райгородоцької сільської об’єднаної територіальної громади</t>
  </si>
  <si>
    <t>06549000000</t>
  </si>
  <si>
    <t>Бюджет Гришковецької селищної об’єднаної територіальної громади</t>
  </si>
  <si>
    <t>06548000000</t>
  </si>
  <si>
    <t>Бюджет Вчорайшенської сільської об’єднаної територіальної громади</t>
  </si>
  <si>
    <t>06547000000</t>
  </si>
  <si>
    <t>06546000000</t>
  </si>
  <si>
    <t>Бюджет Оліївської сільської об’єднаної територіальної громади</t>
  </si>
  <si>
    <t>06545000000</t>
  </si>
  <si>
    <t>Бюджет Глибочицької сільської об’єднаної територіальної громади</t>
  </si>
  <si>
    <t>06544000000</t>
  </si>
  <si>
    <t>Бюджет Радомишльської міської об’єднаної територіальної громади</t>
  </si>
  <si>
    <t>06543000000</t>
  </si>
  <si>
    <t>Бюджет Пулинської селищної об’єднаної територіальної громади</t>
  </si>
  <si>
    <t>06542000000</t>
  </si>
  <si>
    <t>06541000000</t>
  </si>
  <si>
    <t>Бюджет Мартинівської сільської об’єднаної територіальної громади</t>
  </si>
  <si>
    <t>06540000000</t>
  </si>
  <si>
    <t>Бюджет Курненської сільської об’єднаної територіальної громади</t>
  </si>
  <si>
    <t>06539000000</t>
  </si>
  <si>
    <t>Бюджет Овруцької міської об’єднаної територіальної громади</t>
  </si>
  <si>
    <t>06538000000</t>
  </si>
  <si>
    <t>Бюджет Словечанської сільської об’єднаної територіальної громади</t>
  </si>
  <si>
    <t>06537000000</t>
  </si>
  <si>
    <t>Бюджет Піщівської сільської об’єднаної територіальної громади</t>
  </si>
  <si>
    <t>06536000000</t>
  </si>
  <si>
    <t>Бюджет Брониківської сільської об’єднаної територіальної громади</t>
  </si>
  <si>
    <t>06535000000</t>
  </si>
  <si>
    <t>Бюджет Любарської селищної об’єднаної територіальної громади</t>
  </si>
  <si>
    <t>06534000000</t>
  </si>
  <si>
    <t>Бюджет Ємільчинської селищної об’єднаної територіальної громади</t>
  </si>
  <si>
    <t>06533000000</t>
  </si>
  <si>
    <t>Бюджет Чижівської сільської об’єднаної територіальної громади</t>
  </si>
  <si>
    <t>06532000000</t>
  </si>
  <si>
    <t>Бюджет Ушомирської сільської об’єднаної територіальної громади</t>
  </si>
  <si>
    <t>06531000000</t>
  </si>
  <si>
    <t>Бюджет Станишівської сільської об’єднаної територіальної громади</t>
  </si>
  <si>
    <t>06530000000</t>
  </si>
  <si>
    <t>Бюджет Семенівської сільської об’єднаної територіальної громади</t>
  </si>
  <si>
    <t>06529000000</t>
  </si>
  <si>
    <t>Бюджет Краснопільської сільської об’єднаної територіальної громади</t>
  </si>
  <si>
    <t>06528000000</t>
  </si>
  <si>
    <t>Бюджет Квітневої сільської об’єднаної територіальної громади</t>
  </si>
  <si>
    <t>06527000000</t>
  </si>
  <si>
    <t>Бюджет Горщиківської сільської об’єднаної територіальної громади</t>
  </si>
  <si>
    <t>06526000000</t>
  </si>
  <si>
    <t>Бюджет Вільської сільської об’єднаної територіальної громади</t>
  </si>
  <si>
    <t>06525000000</t>
  </si>
  <si>
    <t>Бюджет Білокоровицької сільської об’єднаної територіальної громади</t>
  </si>
  <si>
    <t>06524000000</t>
  </si>
  <si>
    <t>Бюджет Барашівської сільської об’єднаної територіальної громади</t>
  </si>
  <si>
    <t>06523000000</t>
  </si>
  <si>
    <t>Бюджет Андрушківської сільської об’єднаної територіальної громади</t>
  </si>
  <si>
    <t>06522000000</t>
  </si>
  <si>
    <t>Бюджет Чоповицької селищної об’єднаної територіальної громади</t>
  </si>
  <si>
    <t>06521000000</t>
  </si>
  <si>
    <t>Бюджет Хорошівської селищної об’єднаної територіальної громади</t>
  </si>
  <si>
    <t>06520000000</t>
  </si>
  <si>
    <t>Бюджет Попільнянської селищної об’єднаної територіальної громади</t>
  </si>
  <si>
    <t>06519000000</t>
  </si>
  <si>
    <t>Бюджет Миропільської селищної об’єднаної територіальної громади</t>
  </si>
  <si>
    <t>06518000000</t>
  </si>
  <si>
    <t>Бюджет Лугинської селищної об’єднаної територіальної громади</t>
  </si>
  <si>
    <t>06517000000</t>
  </si>
  <si>
    <t>Бюджет Довбиської селищної об’єднаної територіальної громади</t>
  </si>
  <si>
    <t>06516000000</t>
  </si>
  <si>
    <t>Бюджет Городницької селищної об’єднаної територіальної громади</t>
  </si>
  <si>
    <t>06515000000</t>
  </si>
  <si>
    <t>Бюджет Брусилівської селищної об’єднаної територіальної громади</t>
  </si>
  <si>
    <t>06514000000</t>
  </si>
  <si>
    <t>Бюджет Олевської міської об’єднаної територіальної громади</t>
  </si>
  <si>
    <t>06513000000</t>
  </si>
  <si>
    <t>Бюджет Коростишівської міської об’єднаної територіальної громади</t>
  </si>
  <si>
    <t>06512000000</t>
  </si>
  <si>
    <t>Бюджет Баранівської міської об’єднаної територіальної громади</t>
  </si>
  <si>
    <t>06511000000</t>
  </si>
  <si>
    <t>Бюджет Корнинської селищної об’єднаної територіальної громади</t>
  </si>
  <si>
    <t>06510000000</t>
  </si>
  <si>
    <t>Бюджет Червоненської селищної об’єднаної територіальної громади</t>
  </si>
  <si>
    <t>06509000000</t>
  </si>
  <si>
    <t>Бюджет Тетерівської сільської об’єднаної територіальної громади</t>
  </si>
  <si>
    <t>06508000000</t>
  </si>
  <si>
    <t>Бюджет Потіївської сільської об’єднаної територіальної громади</t>
  </si>
  <si>
    <t>06507000000</t>
  </si>
  <si>
    <t>Бюджет Новоборівської селищної об’єднаної територіальної громади</t>
  </si>
  <si>
    <t>06506000000</t>
  </si>
  <si>
    <t>Бюджет Народицької селищної об’єднаної територіальної громади</t>
  </si>
  <si>
    <t>06505000000</t>
  </si>
  <si>
    <t>Бюджет Іршанської селищної об’єднаної територіальної громади</t>
  </si>
  <si>
    <t>06504000000</t>
  </si>
  <si>
    <t>Бюджет Дубрівської сільської об’єднаної територіальної громади</t>
  </si>
  <si>
    <t>06503000000</t>
  </si>
  <si>
    <t>Бюджет Вишевицької сільської об’єднаної територіальної громади</t>
  </si>
  <si>
    <t>06502000000</t>
  </si>
  <si>
    <t>Бюджет Високівської сільської об’єднаної територіальної громади</t>
  </si>
  <si>
    <t>06501000000</t>
  </si>
  <si>
    <t>Районний бюджет Чуднівського району</t>
  </si>
  <si>
    <t>06323200000</t>
  </si>
  <si>
    <t>Районний бюджет Черняхівського району</t>
  </si>
  <si>
    <t>06322200000</t>
  </si>
  <si>
    <t>Районний бюджет Пулинського району</t>
  </si>
  <si>
    <t>06321200000</t>
  </si>
  <si>
    <t>Районний бюджет Ружинського району</t>
  </si>
  <si>
    <t>06320200000</t>
  </si>
  <si>
    <t>Районний бюджет Радомишльського району</t>
  </si>
  <si>
    <t>06319200000</t>
  </si>
  <si>
    <t>Районний бюджет Попільнянського району</t>
  </si>
  <si>
    <t>06318200000</t>
  </si>
  <si>
    <t>Районний бюджет Олевського району</t>
  </si>
  <si>
    <t>06317200000</t>
  </si>
  <si>
    <t>Районний бюджет Овруцького району</t>
  </si>
  <si>
    <t>06316200000</t>
  </si>
  <si>
    <t>Районний бюджет Новоград-Волинського району</t>
  </si>
  <si>
    <t>06315200000</t>
  </si>
  <si>
    <t>Районний бюджет Малинського району</t>
  </si>
  <si>
    <t>06313200000</t>
  </si>
  <si>
    <t>Районний бюджет Любарського району</t>
  </si>
  <si>
    <t>06312200000</t>
  </si>
  <si>
    <t>Районний бюджет Лугинського району</t>
  </si>
  <si>
    <t>06311200000</t>
  </si>
  <si>
    <t>Районний бюджет Коростишівського району</t>
  </si>
  <si>
    <t>06310200000</t>
  </si>
  <si>
    <t>Районний бюджет Коростенського району</t>
  </si>
  <si>
    <t>06309200000</t>
  </si>
  <si>
    <t>Районний бюджет Житомирського району</t>
  </si>
  <si>
    <t>06308200000</t>
  </si>
  <si>
    <t>Районний бюджет Ємільчинського району</t>
  </si>
  <si>
    <t>06307200000</t>
  </si>
  <si>
    <t>Районний бюджет Романівського району</t>
  </si>
  <si>
    <t>06306200000</t>
  </si>
  <si>
    <t>Районний бюджет Хорошівського району</t>
  </si>
  <si>
    <t>06305200000</t>
  </si>
  <si>
    <t>Районний бюджет Брусилівського району</t>
  </si>
  <si>
    <t>06304200000</t>
  </si>
  <si>
    <t>Районний бюджет Бердичівський району</t>
  </si>
  <si>
    <t>06303200000</t>
  </si>
  <si>
    <t>Районний бюджет Баранівського району</t>
  </si>
  <si>
    <t>06302200000</t>
  </si>
  <si>
    <t>Районний бюджет Андрушівського району</t>
  </si>
  <si>
    <t>06301200000</t>
  </si>
  <si>
    <t>Бюджет міста Малина</t>
  </si>
  <si>
    <t>06205100000</t>
  </si>
  <si>
    <t>Бюджет міста Коростеня</t>
  </si>
  <si>
    <t>06203100000</t>
  </si>
  <si>
    <t>Бюджет міста Бердичева</t>
  </si>
  <si>
    <t>06202100000</t>
  </si>
  <si>
    <t>Обласний бюджет Житомирської області</t>
  </si>
  <si>
    <t xml:space="preserve">Бюджет Вугледарської міської об’єднаної територіальної громади </t>
  </si>
  <si>
    <t>05512000000</t>
  </si>
  <si>
    <t>Бюджет Бахмутської міської об’єднаної територіальної громади</t>
  </si>
  <si>
    <t>05511000000</t>
  </si>
  <si>
    <t>05510000000</t>
  </si>
  <si>
    <t xml:space="preserve">Бюджет Андріївської сільської об’єднаної територіальної громади </t>
  </si>
  <si>
    <t>05509000000</t>
  </si>
  <si>
    <t xml:space="preserve">Бюджет Званівської сільської об’єднаної територіальної громади </t>
  </si>
  <si>
    <t>05508000000</t>
  </si>
  <si>
    <t xml:space="preserve">Бюджет Сіверської міської об’єднаної територіальної громади </t>
  </si>
  <si>
    <t>05507000000</t>
  </si>
  <si>
    <t xml:space="preserve">Бюджет Іллінівської сільської об’єднаної територіальної громади </t>
  </si>
  <si>
    <t>05506000000</t>
  </si>
  <si>
    <t xml:space="preserve">Бюджет Соледарської міської об’єднаної територіальної громади </t>
  </si>
  <si>
    <t>05505000000</t>
  </si>
  <si>
    <t xml:space="preserve">Бюджет Миколаївської міської об’єднаної територіальної громади </t>
  </si>
  <si>
    <t>05504000000</t>
  </si>
  <si>
    <t xml:space="preserve">Бюджет Черкаської селищної об’єднаної територіальної громади </t>
  </si>
  <si>
    <t>05503000000</t>
  </si>
  <si>
    <t xml:space="preserve">Бюджет Шахівської сільської об’єднаної територіальної громади  </t>
  </si>
  <si>
    <t>05502000000</t>
  </si>
  <si>
    <t>Бюджет Лиманської міської об’єднаної територіальної громади</t>
  </si>
  <si>
    <t>05501000000</t>
  </si>
  <si>
    <t>Районний бюджет Ясинуватcького району</t>
  </si>
  <si>
    <t>05317200000</t>
  </si>
  <si>
    <t>Районний бюджет Слов’янського району</t>
  </si>
  <si>
    <t>05313200000</t>
  </si>
  <si>
    <t>Районний бюджет Мангушського району</t>
  </si>
  <si>
    <t>05312200000</t>
  </si>
  <si>
    <t>05311200000</t>
  </si>
  <si>
    <t>Районний бюджет Маp’їнського району</t>
  </si>
  <si>
    <t>05309200000</t>
  </si>
  <si>
    <t>Районний бюджет Покровського району</t>
  </si>
  <si>
    <t>05308200000</t>
  </si>
  <si>
    <t>Районний бюджет Костянтинівського району</t>
  </si>
  <si>
    <t>05307200000</t>
  </si>
  <si>
    <t>Районний бюджет Добpопільського району</t>
  </si>
  <si>
    <t>05306200000</t>
  </si>
  <si>
    <t>Районний бюджет Нікольського району</t>
  </si>
  <si>
    <t>05305200000</t>
  </si>
  <si>
    <t>Районний бюджет Волноваського району</t>
  </si>
  <si>
    <t>05304200000</t>
  </si>
  <si>
    <t>Районний бюджет Великоновосілківського району</t>
  </si>
  <si>
    <t>05303200000</t>
  </si>
  <si>
    <t>Районний бюджет Бахмутського району</t>
  </si>
  <si>
    <t>05302200000</t>
  </si>
  <si>
    <t>Бюджет міста Слов’янська</t>
  </si>
  <si>
    <t>05223100000</t>
  </si>
  <si>
    <t>Бюджет міста Селидового</t>
  </si>
  <si>
    <t>05222100000</t>
  </si>
  <si>
    <t>Бюджет міста Новогродівки</t>
  </si>
  <si>
    <t>05221100000</t>
  </si>
  <si>
    <t>Бюджет міста Маріуполя</t>
  </si>
  <si>
    <t>05220100000</t>
  </si>
  <si>
    <t>Бюджет міста Покровська</t>
  </si>
  <si>
    <t>05218100000</t>
  </si>
  <si>
    <t>Бюджет міста Краматорська</t>
  </si>
  <si>
    <t>05216100000</t>
  </si>
  <si>
    <t>Бюджет міста Костянтинівки</t>
  </si>
  <si>
    <t>05215100000</t>
  </si>
  <si>
    <t>Бюджет міста Дружківки</t>
  </si>
  <si>
    <t>05211100000</t>
  </si>
  <si>
    <t>Бюджет міста Добропілля</t>
  </si>
  <si>
    <t>05209100000</t>
  </si>
  <si>
    <t>Бюджет міста Мирнограда</t>
  </si>
  <si>
    <t>05208100000</t>
  </si>
  <si>
    <t>Бюджет міста Торецька</t>
  </si>
  <si>
    <t>05207100000</t>
  </si>
  <si>
    <t>Бюджет міста Авдіївки</t>
  </si>
  <si>
    <t>05202100000</t>
  </si>
  <si>
    <t>Бюджет Покровської міської об’єднаної територіальної громади</t>
  </si>
  <si>
    <t>04562000000</t>
  </si>
  <si>
    <t>Бюджет Марганецької міської об’єднаної територіальної громади</t>
  </si>
  <si>
    <t>04561000000</t>
  </si>
  <si>
    <t>Бюджет Чумаківської сільської об’єднаної територіальної громади</t>
  </si>
  <si>
    <t>04560000000</t>
  </si>
  <si>
    <t>04559000000</t>
  </si>
  <si>
    <t>Бюджет Перещепинської міської об’єднаної територіальної громади</t>
  </si>
  <si>
    <t>04558000000</t>
  </si>
  <si>
    <t>Бюджет Личківської сільської об’єднаної територіальної громади</t>
  </si>
  <si>
    <t>04557000000</t>
  </si>
  <si>
    <t xml:space="preserve">Бюджет Девладівської сільської об’єднаної територіальної громади </t>
  </si>
  <si>
    <t>04556000000</t>
  </si>
  <si>
    <t xml:space="preserve">Бюджет Саксаганської сільської об’єднаної територіальної громади </t>
  </si>
  <si>
    <t>04555000000</t>
  </si>
  <si>
    <t xml:space="preserve">Бюджет Української сільської об’єднаної територіальної громади </t>
  </si>
  <si>
    <t>04554000000</t>
  </si>
  <si>
    <t xml:space="preserve">Бюджет Любимівської сільської об’єднаної територіальної громади </t>
  </si>
  <si>
    <t>04553000000</t>
  </si>
  <si>
    <t xml:space="preserve">Бюджет Юр’ївської селищної об’єднаної територіальної громади </t>
  </si>
  <si>
    <t>04552000000</t>
  </si>
  <si>
    <t xml:space="preserve">Бюджет Широківської селищної об’єднаної територіальної громади </t>
  </si>
  <si>
    <t>04551000000</t>
  </si>
  <si>
    <t xml:space="preserve">Бюджет Карпівської сільської об’єднаної територіальної громади </t>
  </si>
  <si>
    <t>04550000000</t>
  </si>
  <si>
    <t xml:space="preserve">Бюджет Китайгородської сільської об’єднаної територіальної громади </t>
  </si>
  <si>
    <t>04549000000</t>
  </si>
  <si>
    <t xml:space="preserve">Бюджет Славгородської селищної об’єднаної територіальної громади </t>
  </si>
  <si>
    <t>04548000000</t>
  </si>
  <si>
    <t xml:space="preserve">Бюджет Іларіонівської селищної об’єднаної територіальної громади </t>
  </si>
  <si>
    <t>04547000000</t>
  </si>
  <si>
    <t xml:space="preserve">Бюджет Раївської сільської об’єднаної територіальної громади </t>
  </si>
  <si>
    <t>04546000000</t>
  </si>
  <si>
    <t xml:space="preserve">Бюджет Зайцівської сільської об’єднаної територіальної громади </t>
  </si>
  <si>
    <t>04545000000</t>
  </si>
  <si>
    <t>Бюджет Миколаївської сільської об’єднаної територіальної громади (Петропавлівський район)</t>
  </si>
  <si>
    <t>04544000000</t>
  </si>
  <si>
    <t xml:space="preserve">Бюджет Петриківської селищної об’єднаної територіальної громади </t>
  </si>
  <si>
    <t>04543000000</t>
  </si>
  <si>
    <t xml:space="preserve">Бюджет Троїцької сільської об’єднаної територіальної громади </t>
  </si>
  <si>
    <t>04542000000</t>
  </si>
  <si>
    <t xml:space="preserve">Бюджет Межиріцької сільської об’єднаної територіальної громади </t>
  </si>
  <si>
    <t>04541000000</t>
  </si>
  <si>
    <t xml:space="preserve">Бюджет Червоногригорівської селищної об’єднаної територіальної громади </t>
  </si>
  <si>
    <t>04540000000</t>
  </si>
  <si>
    <t>Бюджет Першотравневської сільської об’єднаної територіальної громади</t>
  </si>
  <si>
    <t>04539000000</t>
  </si>
  <si>
    <t xml:space="preserve">Бюджет Лошкарівської сільської об’єднаної територіальної громади </t>
  </si>
  <si>
    <t>04538000000</t>
  </si>
  <si>
    <t xml:space="preserve">Бюджет Межівської селищної об’єднаної територіальної громади </t>
  </si>
  <si>
    <t>04537000000</t>
  </si>
  <si>
    <t xml:space="preserve">Бюджет Верхньодніпровської міської об’єднаної територіальної громади </t>
  </si>
  <si>
    <t>04536000000</t>
  </si>
  <si>
    <t>Бюджет Миколаївської сільської об’єднаної територіальної громади (Васильківський район)</t>
  </si>
  <si>
    <t>04535000000</t>
  </si>
  <si>
    <t xml:space="preserve">Бюджет Чкаловської сільської об’єднаної територіальної громади </t>
  </si>
  <si>
    <t>04534000000</t>
  </si>
  <si>
    <t xml:space="preserve">Бюджет Новопавлівської сільської об’єднаної територіальної громади </t>
  </si>
  <si>
    <t>04533000000</t>
  </si>
  <si>
    <t xml:space="preserve">Бюджет Новолатівської сільської об’єднаної територіальної громади </t>
  </si>
  <si>
    <t>04532000000</t>
  </si>
  <si>
    <t xml:space="preserve">Бюджет Маломихайлівської сільської об’єднаної територіальної громади </t>
  </si>
  <si>
    <t>04531000000</t>
  </si>
  <si>
    <t xml:space="preserve">Бюджет Гречаноподівської сільської об’єднаної територіальної громади </t>
  </si>
  <si>
    <t>04530000000</t>
  </si>
  <si>
    <t xml:space="preserve">Бюджет Великомихайлівської сільської об’єднаної територіальної громади </t>
  </si>
  <si>
    <t>04529000000</t>
  </si>
  <si>
    <t xml:space="preserve">Бюджет Варварівської сільської об’єднаної територіальної громади </t>
  </si>
  <si>
    <t>04528000000</t>
  </si>
  <si>
    <t xml:space="preserve">Бюджет Царичанської селищної об’єднаної територіальної громади </t>
  </si>
  <si>
    <t>04527000000</t>
  </si>
  <si>
    <t xml:space="preserve">Бюджет Томаківської селищної об’єднаної територіальної громади </t>
  </si>
  <si>
    <t>04526000000</t>
  </si>
  <si>
    <t xml:space="preserve">Бюджет Софіївської селищної об’єднаної територіальної громади </t>
  </si>
  <si>
    <t>04525000000</t>
  </si>
  <si>
    <t xml:space="preserve">Бюджет Роздорської селищної об’єднаної територіальної громади </t>
  </si>
  <si>
    <t>04524000000</t>
  </si>
  <si>
    <t xml:space="preserve">Бюджет Покровської селищної об’єднаної територіальної громади </t>
  </si>
  <si>
    <t>04523000000</t>
  </si>
  <si>
    <t xml:space="preserve">Бюджет Лихівської селищної об’єднаної територіальної громади </t>
  </si>
  <si>
    <t>04522000000</t>
  </si>
  <si>
    <t xml:space="preserve">Бюджет Криничанської селищної об’єднаної територіальної громади </t>
  </si>
  <si>
    <t>04521000000</t>
  </si>
  <si>
    <t xml:space="preserve">Бюджет Вишнівської селищної об’єднаної територіальної громади </t>
  </si>
  <si>
    <t>04520000000</t>
  </si>
  <si>
    <t xml:space="preserve">Бюджет Васильківської селищної об’єднаної територіальної громади </t>
  </si>
  <si>
    <t>04519000000</t>
  </si>
  <si>
    <t xml:space="preserve">Бюджет Божедарівської селищної об’єднаної територіальної громади </t>
  </si>
  <si>
    <t>04518000000</t>
  </si>
  <si>
    <t xml:space="preserve">Бюджет Аулівської селищної об’єднаної територіальної громади </t>
  </si>
  <si>
    <t>04517000000</t>
  </si>
  <si>
    <t xml:space="preserve">Бюджет Мирівської сільської об’єднаної територіальної громади </t>
  </si>
  <si>
    <t>04516000000</t>
  </si>
  <si>
    <t xml:space="preserve">Бюджет Слобожанської селищної об’єднаної територіальної громади </t>
  </si>
  <si>
    <t>04515000000</t>
  </si>
  <si>
    <t xml:space="preserve">Бюджет Сурсько-Литовської сільської об’єднаної територіальної громади </t>
  </si>
  <si>
    <t>04514000000</t>
  </si>
  <si>
    <t xml:space="preserve">Бюджет Солонянської селищної об’єднаної територіальної громади </t>
  </si>
  <si>
    <t>04513000000</t>
  </si>
  <si>
    <t xml:space="preserve">Бюджет Новопокровської селищної об’єднаної територіальної громади </t>
  </si>
  <si>
    <t>04512000000</t>
  </si>
  <si>
    <t xml:space="preserve">Бюджет Новоолександрівської сільської об’єднаної територіальної громади </t>
  </si>
  <si>
    <t>04511000000</t>
  </si>
  <si>
    <t xml:space="preserve">Бюджет Нивотрудівської сільської об’єднаної територіальної громади </t>
  </si>
  <si>
    <t>04510000000</t>
  </si>
  <si>
    <t xml:space="preserve">Бюджет Могилівської сільської об’єднаної територіальної громади </t>
  </si>
  <si>
    <t>04509000000</t>
  </si>
  <si>
    <t xml:space="preserve">Бюджет Ляшківської сільської об’єднаної територіальної громади </t>
  </si>
  <si>
    <t>04508000000</t>
  </si>
  <si>
    <t xml:space="preserve">Бюджет Грушівської сільської об’єднаної територіальної громади </t>
  </si>
  <si>
    <t>04507000000</t>
  </si>
  <si>
    <t xml:space="preserve">Бюджет Зеленодольської міської об’єднаної територіальної громади </t>
  </si>
  <si>
    <t>04506000000</t>
  </si>
  <si>
    <t xml:space="preserve">Бюджет Вакулівської сільської об’єднаної територіальної громади </t>
  </si>
  <si>
    <t>04505000000</t>
  </si>
  <si>
    <t xml:space="preserve">Бюджет Святовасилівської сільської об’єднаної територіальної громади </t>
  </si>
  <si>
    <t>04504000000</t>
  </si>
  <si>
    <t xml:space="preserve">Бюджет Вербківської сільської об’єднаної територіальної громади </t>
  </si>
  <si>
    <t>04503000000</t>
  </si>
  <si>
    <t xml:space="preserve">Бюджет Богданівської сільської об’єднаної територіальної громади </t>
  </si>
  <si>
    <t>04502000000</t>
  </si>
  <si>
    <t xml:space="preserve">Бюджет Апостолівської міської об’єднаної територіальної громади </t>
  </si>
  <si>
    <t>04501000000</t>
  </si>
  <si>
    <t>Районний бюджет Юр’ївського району</t>
  </si>
  <si>
    <t>04322200000</t>
  </si>
  <si>
    <t>Районний бюджет Широківського району</t>
  </si>
  <si>
    <t>04321200000</t>
  </si>
  <si>
    <t>Районний бюджет Царичанського району</t>
  </si>
  <si>
    <t>04320200000</t>
  </si>
  <si>
    <t>Районний бюджет Томаківського району</t>
  </si>
  <si>
    <t>04319200000</t>
  </si>
  <si>
    <t>Районний бюджет Софіївського району</t>
  </si>
  <si>
    <t>04318200000</t>
  </si>
  <si>
    <t>Районний бюджет Солонянського району</t>
  </si>
  <si>
    <t>04317200000</t>
  </si>
  <si>
    <t>Районний бюджет Синельниківського району</t>
  </si>
  <si>
    <t>04316200000</t>
  </si>
  <si>
    <t>Районний бюджет П’ятихатського району</t>
  </si>
  <si>
    <t>04315200000</t>
  </si>
  <si>
    <t>04314200000</t>
  </si>
  <si>
    <t>Районний бюджет Петропавлівського району</t>
  </si>
  <si>
    <t>04313200000</t>
  </si>
  <si>
    <t>Районний бюджет Петриківського району</t>
  </si>
  <si>
    <t>04312200000</t>
  </si>
  <si>
    <t>Районний бюджет Новомосковського району</t>
  </si>
  <si>
    <t>04310200000</t>
  </si>
  <si>
    <t>Районний бюджет Нікопольського району</t>
  </si>
  <si>
    <t>04309200000</t>
  </si>
  <si>
    <t>Районний бюджет Межівського району</t>
  </si>
  <si>
    <t>04308200000</t>
  </si>
  <si>
    <t>Районний бюджет Магдалинівського району</t>
  </si>
  <si>
    <t>04307200000</t>
  </si>
  <si>
    <t>Районний бюджет Криничанського району</t>
  </si>
  <si>
    <t>04306200000</t>
  </si>
  <si>
    <t>Районний бюджет Криворізького району</t>
  </si>
  <si>
    <t>04305200000</t>
  </si>
  <si>
    <t>Районний бюджет Дніпровського району</t>
  </si>
  <si>
    <t>04304200000</t>
  </si>
  <si>
    <t>Районний бюджет Верхньодніпровського району</t>
  </si>
  <si>
    <t>04303200000</t>
  </si>
  <si>
    <t>04302200000</t>
  </si>
  <si>
    <t>Бюджет міста Тернівки</t>
  </si>
  <si>
    <t>04213100000</t>
  </si>
  <si>
    <t>Бюджет міста Синельникового</t>
  </si>
  <si>
    <t>04212100000</t>
  </si>
  <si>
    <t>Бюджет міста Першотравенська</t>
  </si>
  <si>
    <t>04211100000</t>
  </si>
  <si>
    <t>Бюджет міста Новомосковська</t>
  </si>
  <si>
    <t>04208100000</t>
  </si>
  <si>
    <t>Бюджет міста Нікополя</t>
  </si>
  <si>
    <t>04207100000</t>
  </si>
  <si>
    <t>Бюджет міста Кривого Рога</t>
  </si>
  <si>
    <t>04205100000</t>
  </si>
  <si>
    <t>Бюджет міста Кам’янського</t>
  </si>
  <si>
    <t>04203100000</t>
  </si>
  <si>
    <t>Бюджет міста Вільногірська</t>
  </si>
  <si>
    <t>04202100000</t>
  </si>
  <si>
    <t>Бюджет Луцької міської об’єднаної територіальної громади</t>
  </si>
  <si>
    <t>03551000000</t>
  </si>
  <si>
    <t>03550000000</t>
  </si>
  <si>
    <t>Бюджет Старовижівської селищної об’єднаної територіальної громади</t>
  </si>
  <si>
    <t>03549000000</t>
  </si>
  <si>
    <t>Бюджет Привітненської сільської об’єднаної територіальної громади</t>
  </si>
  <si>
    <t>03548000000</t>
  </si>
  <si>
    <t>Бюджет Підгайцівської сільської об’єднаної територіальної громади</t>
  </si>
  <si>
    <t>03547000000</t>
  </si>
  <si>
    <t>Бюджет Липинської сільської об’єднаної територіальної громади</t>
  </si>
  <si>
    <t>03546000000</t>
  </si>
  <si>
    <t>Бюджет Ківерцівської міської об’єднаної територіальної громади</t>
  </si>
  <si>
    <t>03545000000</t>
  </si>
  <si>
    <t>Бюджет Гуто-Боровенської сільської об’єднаної територіальної громади</t>
  </si>
  <si>
    <t>03544000000</t>
  </si>
  <si>
    <t>Бюджет Гіркополонківської сільської об’єднаної територіальної громади</t>
  </si>
  <si>
    <t>03543000000</t>
  </si>
  <si>
    <t>Бюджет Війницької сільської об’єднаної територіальної громади</t>
  </si>
  <si>
    <t>03542000000</t>
  </si>
  <si>
    <t>Бюджет Торчинської селищної об’єднаної територіальної громади</t>
  </si>
  <si>
    <t>03541000000</t>
  </si>
  <si>
    <t>Бюджет Затурцівської сільської об’єднаної територіальної громади</t>
  </si>
  <si>
    <t>03540000000</t>
  </si>
  <si>
    <t>Бюджет Городищенської сільської об’єднаної територіальної громади</t>
  </si>
  <si>
    <t>03539000000</t>
  </si>
  <si>
    <t>Бюджет Оваднівської сільської об’єднаної територіальної громади</t>
  </si>
  <si>
    <t>03538000000</t>
  </si>
  <si>
    <t>Бюджет Турійської селищної об’єднаної територіальної громади</t>
  </si>
  <si>
    <t>03537000000</t>
  </si>
  <si>
    <t>Бюджет Луківської селищної об’єднаної територіальної громади</t>
  </si>
  <si>
    <t>03536000000</t>
  </si>
  <si>
    <t>Бюджет Смідинської сільської об’єднаної територіальної громади</t>
  </si>
  <si>
    <t>03535000000</t>
  </si>
  <si>
    <t>Бюджет Сереховичівської сільської об’єднаної територіальної громади</t>
  </si>
  <si>
    <t>03534000000</t>
  </si>
  <si>
    <t>Бюджет Дубечненської сільської об’єднаної територіальної громади</t>
  </si>
  <si>
    <t>03533000000</t>
  </si>
  <si>
    <t>Бюджет Копачівської сільської об’єднаної територіальної громади</t>
  </si>
  <si>
    <t>03532000000</t>
  </si>
  <si>
    <t>Бюджет Велимченської сільської об’єднаної територіальної громади</t>
  </si>
  <si>
    <t>03531000000</t>
  </si>
  <si>
    <t>Бюджет Колківської селищної об’єднаної територіальної громади</t>
  </si>
  <si>
    <t>03530000000</t>
  </si>
  <si>
    <t>Бюджет Любомльської міської об’єднаної територіальної громади</t>
  </si>
  <si>
    <t>03529000000</t>
  </si>
  <si>
    <t>Бюджет Головненської селищної об’єднаної територіальної громади</t>
  </si>
  <si>
    <t>03528000000</t>
  </si>
  <si>
    <t>Бюджет Рівненської сільської об’єднаної територіальної громади</t>
  </si>
  <si>
    <t>03527000000</t>
  </si>
  <si>
    <t>Бюджет Любешівської селищної об’єднаної територіальної громади</t>
  </si>
  <si>
    <t>03526000000</t>
  </si>
  <si>
    <t>Бюджет Боратинської сільської об’єднаної територіальної громади</t>
  </si>
  <si>
    <t>03525000000</t>
  </si>
  <si>
    <t>Бюджет Цуманської селищної об’єднаної територіальної громади</t>
  </si>
  <si>
    <t>03524000000</t>
  </si>
  <si>
    <t>Бюджет Жидичинської сільської об’єднаної територіальної громади</t>
  </si>
  <si>
    <t>03523000000</t>
  </si>
  <si>
    <t>Бюджет Іваничівської селищної об’єднаної територіальної громади</t>
  </si>
  <si>
    <t>03522000000</t>
  </si>
  <si>
    <t>Бюджет Зарічанської сільської об’єднаної територіальної громади</t>
  </si>
  <si>
    <t>03521000000</t>
  </si>
  <si>
    <t>Бюджет Самарівської сільської об’єднаної територіальної громади</t>
  </si>
  <si>
    <t>03520000000</t>
  </si>
  <si>
    <t>Бюджет Забродівської сільської об’єднаної територіальної громади</t>
  </si>
  <si>
    <t>03519000000</t>
  </si>
  <si>
    <t>Бюджет Вишнівської сільської об’єднаної територіальної громади</t>
  </si>
  <si>
    <t>03518000000</t>
  </si>
  <si>
    <t>Бюджет Заборольської сільської об’єднаної територіальної громади</t>
  </si>
  <si>
    <t>03517000000</t>
  </si>
  <si>
    <t>Бюджет Колодяжненської сільської об’єднаної територіальної громади</t>
  </si>
  <si>
    <t>03516000000</t>
  </si>
  <si>
    <t>Бюджет Прилісненської сільської об’єднаної територіальної громади</t>
  </si>
  <si>
    <t>03515000000</t>
  </si>
  <si>
    <t>Бюджет Поромівської сільської об’єднаної територіальної громади</t>
  </si>
  <si>
    <t>03514000000</t>
  </si>
  <si>
    <t>Бюджет Поворської сільської об’єднаної територіальної громади</t>
  </si>
  <si>
    <t>03513000000</t>
  </si>
  <si>
    <t>03512000000</t>
  </si>
  <si>
    <t>Бюджет Литовезької сільської об’єднаної територіальної громади</t>
  </si>
  <si>
    <t>03511000000</t>
  </si>
  <si>
    <t>Бюджет Княгининівської сільської об’єднаної територіальної громади</t>
  </si>
  <si>
    <t>03510000000</t>
  </si>
  <si>
    <t>Бюджет Дубівської сільської об’єднаної територіальної громади</t>
  </si>
  <si>
    <t>03509000000</t>
  </si>
  <si>
    <t>Бюджет Заболоттівської селищної об’єднаної територіальної громади</t>
  </si>
  <si>
    <t>03508000000</t>
  </si>
  <si>
    <t>Бюджет Шацької селищної об’єднаної територіальної громади</t>
  </si>
  <si>
    <t>03507000000</t>
  </si>
  <si>
    <t>Бюджет Люблинецької селищної об’єднаної територіальної громади</t>
  </si>
  <si>
    <t>03506000000</t>
  </si>
  <si>
    <t>Бюджет Устилузької міської об’єднаної територіальної громади</t>
  </si>
  <si>
    <t>03505000000</t>
  </si>
  <si>
    <t>Бюджет Смолигівської сільської об’єднаної територіальної громади</t>
  </si>
  <si>
    <t>03504000000</t>
  </si>
  <si>
    <t xml:space="preserve">Бюджет Зимнівської сільської об’єднаної територіальної громади </t>
  </si>
  <si>
    <t>03503000000</t>
  </si>
  <si>
    <t>Бюджет Голобської селищної об’єднаної територіальної громади</t>
  </si>
  <si>
    <t>03502000000</t>
  </si>
  <si>
    <t>Бюджет Велицької сільської об’єднаної територіальної громади</t>
  </si>
  <si>
    <t>03501000000</t>
  </si>
  <si>
    <t>Районний бюджет Шацького району</t>
  </si>
  <si>
    <t>03316200000</t>
  </si>
  <si>
    <t>Районний бюджет Турійського району</t>
  </si>
  <si>
    <t>03315200000</t>
  </si>
  <si>
    <t>Районний бюджет Старовижівського району</t>
  </si>
  <si>
    <t>03314200000</t>
  </si>
  <si>
    <t>Районний бюджет Рожищенського району</t>
  </si>
  <si>
    <t>03313200000</t>
  </si>
  <si>
    <t>Районний бюджет Ратнівського району</t>
  </si>
  <si>
    <t>03312200000</t>
  </si>
  <si>
    <t>Районний бюджет Маневицького району</t>
  </si>
  <si>
    <t>03311200000</t>
  </si>
  <si>
    <t>Районний бюджет Любомльського району</t>
  </si>
  <si>
    <t>03310200000</t>
  </si>
  <si>
    <t>Районний бюджет Любешівського району</t>
  </si>
  <si>
    <t>03309200000</t>
  </si>
  <si>
    <t>Районний бюджет Луцького району</t>
  </si>
  <si>
    <t>03308200000</t>
  </si>
  <si>
    <t>Районний бюджет Локачинського району</t>
  </si>
  <si>
    <t>03307200000</t>
  </si>
  <si>
    <t>Районний бюджет Ковельського району</t>
  </si>
  <si>
    <t>03306200000</t>
  </si>
  <si>
    <t>Районний бюджет Ківерцівського району</t>
  </si>
  <si>
    <t>03305200000</t>
  </si>
  <si>
    <t>Районний бюджет Камінь-Каширського району</t>
  </si>
  <si>
    <t>03304200000</t>
  </si>
  <si>
    <t>Районний бюджет Іваничівського району</t>
  </si>
  <si>
    <t>03303200000</t>
  </si>
  <si>
    <t>Районний бюджет Горохівського району</t>
  </si>
  <si>
    <t>03302200000</t>
  </si>
  <si>
    <t>Бюджет міста Hововолинська</t>
  </si>
  <si>
    <t>03204100000</t>
  </si>
  <si>
    <t>Бюджет міста Ковеля</t>
  </si>
  <si>
    <t>03203100000</t>
  </si>
  <si>
    <t>Бюджет міста Володимир-Волинського</t>
  </si>
  <si>
    <t>03202100000</t>
  </si>
  <si>
    <t>Бюджет Жмеринської міської об’єднаної територіальної громади</t>
  </si>
  <si>
    <t>02542000000</t>
  </si>
  <si>
    <t>Бюджет Літинської селищної об’єднаної територіальної громади</t>
  </si>
  <si>
    <t>02541000000</t>
  </si>
  <si>
    <t>Бюджет Соболівської сільської об’єднаної територіальної громади</t>
  </si>
  <si>
    <t>02540000000</t>
  </si>
  <si>
    <t>02539000000</t>
  </si>
  <si>
    <t>Бюджет Теплицької селищної об’єднаної територіальної громади</t>
  </si>
  <si>
    <t>02538000000</t>
  </si>
  <si>
    <t>Бюджет Хмільницької міської об’єднаної територіальної громади</t>
  </si>
  <si>
    <t>02537000000</t>
  </si>
  <si>
    <t>Бюджет Тростянецької селищної об’єднаної територіальної громади</t>
  </si>
  <si>
    <t>02535000000</t>
  </si>
  <si>
    <t>Бюджет Новогребельської сільської об’єднаної територіальної громади</t>
  </si>
  <si>
    <t>02534000000</t>
  </si>
  <si>
    <t>Бюджет Гніванської міської об’єднаної територіальної громади</t>
  </si>
  <si>
    <t>02533000000</t>
  </si>
  <si>
    <t>Бюджет Росошанської сільської об’єднаної територіальної громади</t>
  </si>
  <si>
    <t>02532000000</t>
  </si>
  <si>
    <t>02531000000</t>
  </si>
  <si>
    <t>Бюджет Лука-Мелешківської сільської об’єднаної територіальної громади</t>
  </si>
  <si>
    <t>02530000000</t>
  </si>
  <si>
    <t>Бюджет Брацлавської селищної об’єднаної територіальної громади</t>
  </si>
  <si>
    <t>02529000000</t>
  </si>
  <si>
    <t>Бюджет Староприлуцької сільської об’єднаної територіальної громади</t>
  </si>
  <si>
    <t>02528000000</t>
  </si>
  <si>
    <t>Бюджет Глуховецької селищної об’єднаної територіальної громади</t>
  </si>
  <si>
    <t>02527000000</t>
  </si>
  <si>
    <t>02526000000</t>
  </si>
  <si>
    <t>02525000000</t>
  </si>
  <si>
    <t>Бюджет Кунківської сільської об’єднаної територіальної громади</t>
  </si>
  <si>
    <t>02524000000</t>
  </si>
  <si>
    <t>Бюджет Якушинецької сільської об’єднаної територіальної громади</t>
  </si>
  <si>
    <t>02523000000</t>
  </si>
  <si>
    <t>Бюджет Мурафської сільської об’єднаної територіальної громади</t>
  </si>
  <si>
    <t>02522000000</t>
  </si>
  <si>
    <t>Бюджет Сокиринецької сільської об’єднаної територіальної громади</t>
  </si>
  <si>
    <t>02521000000</t>
  </si>
  <si>
    <t>Бюджет Северинівської сільської об’єднаної територіальної громади</t>
  </si>
  <si>
    <t>02520000000</t>
  </si>
  <si>
    <t>Бюджет Райгородської сільської об’єднаної територіальної громади</t>
  </si>
  <si>
    <t>02519000000</t>
  </si>
  <si>
    <t>Бюджет Мельниківської сільської об’єднаної територіальної громади</t>
  </si>
  <si>
    <t>02518000000</t>
  </si>
  <si>
    <t>02517000000</t>
  </si>
  <si>
    <t>Бюджет Джулинської сільської об’єднаної територіальної громади</t>
  </si>
  <si>
    <t>02516000000</t>
  </si>
  <si>
    <t>Бюджет Жданівської сільської об’єднаної територіальної громади</t>
  </si>
  <si>
    <t>02515000000</t>
  </si>
  <si>
    <t>Бюджет Бабчинецької сільської об’єднаної територіальної громади</t>
  </si>
  <si>
    <t>02514000000</t>
  </si>
  <si>
    <t>Бюджет Шпиківської селищної об’єднаної територіальної громади</t>
  </si>
  <si>
    <t>02513000000</t>
  </si>
  <si>
    <t>Бюджет Томашпільської селищної об’єднаної територіальної громади</t>
  </si>
  <si>
    <t>02512000000</t>
  </si>
  <si>
    <t>Бюджет Ситковецької селищної об’єднаної територіальної громади</t>
  </si>
  <si>
    <t>02511000000</t>
  </si>
  <si>
    <t>Бюджет Оратівської селищної об’єднаної територіальної громади</t>
  </si>
  <si>
    <t>02510000000</t>
  </si>
  <si>
    <t>Бюджет Дашівської селищної об’єднаної територіальної громади</t>
  </si>
  <si>
    <t>02509000000</t>
  </si>
  <si>
    <t>Бюджет Вороновицької селищної об’єднаної територіальної громади</t>
  </si>
  <si>
    <t>02508000000</t>
  </si>
  <si>
    <t>Бюджет Тульчинської міської об’єднаної територіальної громади</t>
  </si>
  <si>
    <t>02507000000</t>
  </si>
  <si>
    <t>Бюджет Немирівської міської об’єднаної територіальної громади</t>
  </si>
  <si>
    <t>02506000000</t>
  </si>
  <si>
    <t>Бюджет Барcької міської об’єднаної територіальної громади</t>
  </si>
  <si>
    <t>02505000000</t>
  </si>
  <si>
    <t>Бюджет Вапнярської селищної об’єднаної територіальної громади</t>
  </si>
  <si>
    <t>02504000000</t>
  </si>
  <si>
    <t>Бюджет Іллінецької міської об’єднаної територіальної громади</t>
  </si>
  <si>
    <t>02503000000</t>
  </si>
  <si>
    <t>Бюджет Студенянської сільської об’єднаної територіальної громади</t>
  </si>
  <si>
    <t>02502000000</t>
  </si>
  <si>
    <t>Бюджет Калинівської міської об’єднаної територіальної громади</t>
  </si>
  <si>
    <t>02501000000</t>
  </si>
  <si>
    <t>02327200000</t>
  </si>
  <si>
    <t>Районний бюджет Шаргородського району</t>
  </si>
  <si>
    <t>02326200000</t>
  </si>
  <si>
    <t>Районний бюджет Чечельницького району</t>
  </si>
  <si>
    <t>02325200000</t>
  </si>
  <si>
    <t>Районний бюджет Чернівецького району</t>
  </si>
  <si>
    <t>02324200000</t>
  </si>
  <si>
    <t>Районний бюджет Хмільницького району</t>
  </si>
  <si>
    <t>02323200000</t>
  </si>
  <si>
    <t>Районний бюджет Тульчинського району</t>
  </si>
  <si>
    <t>02322200000</t>
  </si>
  <si>
    <t>02321200000</t>
  </si>
  <si>
    <t>Районний бюджет Томашпільського району</t>
  </si>
  <si>
    <t>02320200000</t>
  </si>
  <si>
    <t>Районний бюджет Тиврівського району</t>
  </si>
  <si>
    <t>02319200000</t>
  </si>
  <si>
    <t>Районний бюджет Теплицького району</t>
  </si>
  <si>
    <t>02318200000</t>
  </si>
  <si>
    <t>Районний бюджет Погребищенського району</t>
  </si>
  <si>
    <t>02317200000</t>
  </si>
  <si>
    <t>Районний бюджет Піщанського району</t>
  </si>
  <si>
    <t>02316200000</t>
  </si>
  <si>
    <t>Районний бюджет Оратівського району</t>
  </si>
  <si>
    <t>02315200000</t>
  </si>
  <si>
    <t>Районний бюджет Немирівського району</t>
  </si>
  <si>
    <t>02314200000</t>
  </si>
  <si>
    <t>Районний бюджет Мурованокуриловецького району</t>
  </si>
  <si>
    <t>02313200000</t>
  </si>
  <si>
    <t>Районний бюджет Могилів-Подільського району</t>
  </si>
  <si>
    <t>02312200000</t>
  </si>
  <si>
    <t>Районний бюджет Літинського району</t>
  </si>
  <si>
    <t>02311200000</t>
  </si>
  <si>
    <t>Районний бюджет Липовецького району</t>
  </si>
  <si>
    <t>02310200000</t>
  </si>
  <si>
    <t>Районний бюджет Крижопільського району</t>
  </si>
  <si>
    <t>02309200000</t>
  </si>
  <si>
    <t>Районний бюджет Козятинського району</t>
  </si>
  <si>
    <t>02308200000</t>
  </si>
  <si>
    <t>Районний бюджет Калинівського району</t>
  </si>
  <si>
    <t>02307200000</t>
  </si>
  <si>
    <t>Районний бюджет Іллінецького району</t>
  </si>
  <si>
    <t>02306200000</t>
  </si>
  <si>
    <t>Районний бюджет Жмеринського району</t>
  </si>
  <si>
    <t>02305200000</t>
  </si>
  <si>
    <t>Районний бюджет Гайсинського району</t>
  </si>
  <si>
    <t>02304200000</t>
  </si>
  <si>
    <t>Районний бюджет Вінницького району</t>
  </si>
  <si>
    <t>02303200000</t>
  </si>
  <si>
    <t>Районний бюджет Бершадського району</t>
  </si>
  <si>
    <t>02302200000</t>
  </si>
  <si>
    <t>Районний бюджет Барського району</t>
  </si>
  <si>
    <t>02301200000</t>
  </si>
  <si>
    <t>Бюджет міста Могилів-Подільського</t>
  </si>
  <si>
    <t>02205100000</t>
  </si>
  <si>
    <t>Бюджет міста Ладижина</t>
  </si>
  <si>
    <t>02204100000</t>
  </si>
  <si>
    <t>Бюджет міста Козятина</t>
  </si>
  <si>
    <t>02203100000</t>
  </si>
  <si>
    <t>Медична субвенція</t>
  </si>
  <si>
    <t xml:space="preserve">Освітня субвенція </t>
  </si>
  <si>
    <t xml:space="preserve"> з місцевих бюджетів державному бюджету</t>
  </si>
  <si>
    <t>з державного бюджету місцевим бюджетам</t>
  </si>
  <si>
    <t xml:space="preserve">Міжбюджетні трансферти </t>
  </si>
  <si>
    <t>Назва місцевого бюджету адміністративно-територіальної одиниці</t>
  </si>
  <si>
    <t>Міжбюджетні трансферти 
(освітня та медична субвенції, базова та реверсна дотації) на 2020 рік</t>
  </si>
  <si>
    <t>Додаток № 5</t>
  </si>
  <si>
    <t>На початок періоду</t>
  </si>
  <si>
    <t>Зміни обсягів бюджетних коштів</t>
  </si>
  <si>
    <t>Придбання цінних паперів</t>
  </si>
  <si>
    <t>Розміщення бюджетних коштів на депозитах, придбання цінних паперів</t>
  </si>
  <si>
    <t>Зміни обсягів  депозитів і цінних паперів, що використовуються для управління ліквідністю</t>
  </si>
  <si>
    <t>Фінансування за активними операціями</t>
  </si>
  <si>
    <t>Надходження від приватизації державного майна та інших надходжень, безпосередньо пов'язаних з процесом приватизації та кредитування підприємств</t>
  </si>
  <si>
    <t>Надходження від приватизації державного майна</t>
  </si>
  <si>
    <t>Зовнішні зобов'язання</t>
  </si>
  <si>
    <t>Внутрішні зобов'язання</t>
  </si>
  <si>
    <t>Погашення</t>
  </si>
  <si>
    <t>Зовнішні запозичення</t>
  </si>
  <si>
    <t>Внутрішні запозичення</t>
  </si>
  <si>
    <t>Запозичення</t>
  </si>
  <si>
    <t>Фінансування за борговими операціями</t>
  </si>
  <si>
    <t>Загальне фінансування</t>
  </si>
  <si>
    <t>Спеціальний
 фонд</t>
  </si>
  <si>
    <t>Загальний
 фонд</t>
  </si>
  <si>
    <t>Найменування
згідно з класифікацією фінансування бюджету</t>
  </si>
  <si>
    <t>Фінансування Державного бюджету України на 2020 рік</t>
  </si>
  <si>
    <t xml:space="preserve">Додаток № 2
до Закону України
«Про Державний бюджет України на 2020 рік»
</t>
  </si>
  <si>
    <t>Повернення коштів, наданих для фінансової підтримки заходів в агропромисловому комплексі на умовах фінансового лізингу, а також закупівлі племінних нетелів та корів, вітчизняної техніки і обладнання для агропромислового комплексу, з наступною їх реалізацією сільськогосподарським підприємствам на умовах фінансового лізингу</t>
  </si>
  <si>
    <t>Повернення кредитів, наданих у 2007 році з Державного бюджету України на реалізацію інноваційних та інвестиційних проектів у галузях економіки, у першу чергу з впровадження передових енергозберігаючих технологій і технологій з виробництва альтернативних джерел палива</t>
  </si>
  <si>
    <t>Повернення коштів, наданих з державного бюджету для кредитування окремих категорій громадян, які відповідно до чинного законодавства мають право на отримання таких кредитів на будівництво (придбання) житла, та науково-педагогічних і педагогічних працівників, і пеня</t>
  </si>
  <si>
    <t>Повернення кредитів, наданих у 2012 році з державного бюджету України на реалізацію бюджетної програми "Пільгове кредитування юридичних осіб, в тому числі ОСББ, для проведення реконструкції, капітальних та поточних ремонтів об'єктів житлово-комунального господарства"</t>
  </si>
  <si>
    <t>Повернення безвідсоткових бюджетних позик, наданих у 2004 році підприємствам державної форми власності паливно-енергетичного комплексу та у 2005 році підприємствам та організаціям вугільної промисловості на погашення заборгованості із заробітної плати працівникам</t>
  </si>
  <si>
    <t>Додаток № 7 
до Закону України 
"Про Державний бюджет України на 2020 рік"</t>
  </si>
  <si>
    <t>Білгород-Дністровський окружний суд</t>
  </si>
  <si>
    <t>Кредитування - всього</t>
  </si>
  <si>
    <t>Всього:</t>
  </si>
  <si>
    <t>Транспортні засоби (крім транспортних засобів, що були ввезені на митну територію України та поміщені в митні режими транзиту або тимчасового ввезення у період з 1 січня 2015 року до дня набрання чинності Законом України від 8 листопада 2018 року "Про внесення змін до Податкового кодексу України щодо оподаткування акцизним податком легкових транспортних засобів")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</si>
  <si>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</si>
  <si>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Кошти, отримані від учасника - переможця процедури закупівлі під час укладання договору про закупівлю як забезпечення виконання цього договору, які  не  підлягають  поверненню учаснику - переможцю</t>
  </si>
  <si>
    <t>з них:</t>
  </si>
  <si>
    <t>Разом:</t>
  </si>
  <si>
    <t>Повернення бюджетних коштів з депозитів, надходження внаслідок продажу/пред'явлення цінних паперів</t>
  </si>
  <si>
    <t>{Додаток 1 із змінами, внесеними згідно із Законом № 553-IX від 13.04.2020}</t>
  </si>
  <si>
    <t>24111100</t>
  </si>
  <si>
    <t>Відсотки за користування пільговим довгостроковим державним кредитом, наданим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житла, і пеня за несвоєчасну сплату відсотків</t>
  </si>
  <si>
    <t>{Додаток 2 із змінами, внесеними згідно із Законами № 436-IX від 14.01.2020, № 553-IX від 13.04.2020}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</si>
  <si>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</si>
  <si>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</si>
  <si>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</si>
  <si>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</si>
  <si>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{Додаток 4 із змінами, внесеними згідно із Законом № 553-IX від 13.04.2020}</t>
  </si>
  <si>
    <t>2751480</t>
  </si>
  <si>
    <t>Повернення кредитів, наданих з державного бюджету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t>
  </si>
  <si>
    <t>2751490</t>
  </si>
  <si>
    <t>Надання пільгового довгострокового державного кредиту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t>
  </si>
  <si>
    <t>3901610</t>
  </si>
  <si>
    <t>3901620</t>
  </si>
  <si>
    <t>3901630</t>
  </si>
  <si>
    <t>{Додаток 7 із змінами, внесеними згідно із Законом № 553-IX від 13.04.2020}</t>
  </si>
  <si>
    <t>{Додаток 8 із змінами, внесеними згідно із Законом № 553-IX від 13.04.2020}</t>
  </si>
  <si>
    <t>Бюджет міста Яремче 
(для Поляницької сільської ради)</t>
  </si>
  <si>
    <t>будівництво сучасного біатлонного комплексу в с. Поляниця Яремчанської міської ради Івано-Франківської області</t>
  </si>
  <si>
    <t>поточний середній ремонт автомобільної дороги  
М-03 Київ-Харків-Довжанський на ділянці 
км 336+873 - км 340+961 по 
вул. Київське шосе і 
вул. Харківське шосе в 
межах м. Полтава (окремими ділянками)</t>
  </si>
  <si>
    <t>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</si>
  <si>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{Додаток 6 із змінами, внесеними згідно із Законом № 553-IX від 13.04.2020}</t>
  </si>
  <si>
    <t>Міністерство у справах ветеранів України</t>
  </si>
  <si>
    <t>Апарат Міністерства у справах ветеранів України</t>
  </si>
  <si>
    <t xml:space="preserve">                    49 486, 2</t>
  </si>
  <si>
    <t xml:space="preserve">                     49 486, 2</t>
  </si>
  <si>
    <t>Субвенція з державного бюджету місцевим бюджетам на придбання апаратів штучної вентиляції легень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</si>
</sst>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8" formatCode="#,##0.0"/>
    <numFmt numFmtId="179" formatCode="#,##0_ ;[Red]\-#,##0\ "/>
    <numFmt numFmtId="180" formatCode="_-* #,##0.00_₴_-;\-* #,##0.00_₴_-;_-* &quot;-&quot;??_₴_-;_-@_-"/>
    <numFmt numFmtId="181" formatCode="#,##0_ ;\-#,##0\ "/>
    <numFmt numFmtId="182" formatCode="#,##0.000;[Red]#,##0.000"/>
    <numFmt numFmtId="183" formatCode="#,##0.0_ ;[Red]\-#,##0.0\ "/>
    <numFmt numFmtId="184" formatCode="0.0"/>
    <numFmt numFmtId="185" formatCode="* #,##0.0;* \-#,##0.0;* &quot;&quot;"/>
    <numFmt numFmtId="187" formatCode="#,##0.0_ ;\-#,##0.0\ "/>
  </numFmts>
  <fonts count="62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7.5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Times New Roman CYR"/>
      <charset val="204"/>
    </font>
    <font>
      <b/>
      <sz val="10"/>
      <color indexed="18"/>
      <name val="Times New Roman"/>
      <family val="1"/>
      <charset val="204"/>
    </font>
    <font>
      <sz val="8"/>
      <name val="Times New Roman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60"/>
      <name val="Calibri"/>
      <family val="2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Arial Cyr"/>
      <charset val="204"/>
    </font>
    <font>
      <b/>
      <sz val="10"/>
      <name val="Arial Cyr"/>
      <charset val="204"/>
    </font>
    <font>
      <b/>
      <sz val="14"/>
      <color indexed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Times New Roman Cyr"/>
      <family val="1"/>
      <charset val="204"/>
    </font>
    <font>
      <b/>
      <sz val="11"/>
      <name val="Times New Roman Cyr"/>
      <charset val="204"/>
    </font>
    <font>
      <sz val="11"/>
      <name val="Times New Roman CYR"/>
      <charset val="204"/>
    </font>
    <font>
      <i/>
      <sz val="10"/>
      <name val="Times New Roman Cyr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40" fillId="0" borderId="0"/>
    <xf numFmtId="0" fontId="18" fillId="0" borderId="0"/>
    <xf numFmtId="0" fontId="53" fillId="0" borderId="0"/>
    <xf numFmtId="0" fontId="53" fillId="0" borderId="0"/>
    <xf numFmtId="0" fontId="3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5" fillId="2" borderId="0" applyNumberFormat="0" applyBorder="0" applyAlignment="0" applyProtection="0"/>
    <xf numFmtId="0" fontId="53" fillId="0" borderId="0"/>
    <xf numFmtId="0" fontId="22" fillId="0" borderId="0"/>
    <xf numFmtId="180" fontId="53" fillId="0" borderId="0" applyFont="0" applyFill="0" applyBorder="0" applyAlignment="0" applyProtection="0"/>
  </cellStyleXfs>
  <cellXfs count="473">
    <xf numFmtId="0" fontId="0" fillId="0" borderId="0" xfId="0"/>
    <xf numFmtId="0" fontId="0" fillId="0" borderId="0" xfId="0" applyNumberFormat="1" applyFont="1" applyFill="1" applyAlignment="1" applyProtection="1"/>
    <xf numFmtId="0" fontId="1" fillId="0" borderId="0" xfId="0" applyNumberFormat="1" applyFont="1" applyFill="1" applyAlignment="1" applyProtection="1"/>
    <xf numFmtId="178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178" fontId="3" fillId="0" borderId="2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vertical="center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178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wrapText="1"/>
    </xf>
    <xf numFmtId="0" fontId="1" fillId="0" borderId="1" xfId="0" applyNumberFormat="1" applyFont="1" applyFill="1" applyBorder="1" applyAlignment="1" applyProtection="1">
      <alignment wrapText="1"/>
    </xf>
    <xf numFmtId="178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Alignment="1" applyProtection="1">
      <alignment horizontal="right" vertical="center"/>
    </xf>
    <xf numFmtId="0" fontId="6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vertical="top" wrapText="1"/>
    </xf>
    <xf numFmtId="178" fontId="11" fillId="0" borderId="5" xfId="0" applyNumberFormat="1" applyFont="1" applyFill="1" applyBorder="1" applyAlignment="1" applyProtection="1">
      <alignment vertical="top"/>
    </xf>
    <xf numFmtId="0" fontId="0" fillId="0" borderId="5" xfId="0" applyNumberFormat="1" applyFont="1" applyFill="1" applyBorder="1" applyAlignment="1" applyProtection="1">
      <alignment vertical="top" wrapText="1"/>
    </xf>
    <xf numFmtId="0" fontId="0" fillId="0" borderId="5" xfId="0" applyNumberFormat="1" applyFont="1" applyFill="1" applyBorder="1" applyAlignment="1" applyProtection="1">
      <alignment horizontal="center" vertical="top"/>
    </xf>
    <xf numFmtId="178" fontId="10" fillId="0" borderId="5" xfId="0" applyNumberFormat="1" applyFont="1" applyFill="1" applyBorder="1" applyAlignment="1" applyProtection="1">
      <alignment vertical="top"/>
    </xf>
    <xf numFmtId="0" fontId="10" fillId="0" borderId="5" xfId="0" applyNumberFormat="1" applyFont="1" applyFill="1" applyBorder="1" applyAlignment="1" applyProtection="1">
      <alignment vertical="top" wrapText="1"/>
    </xf>
    <xf numFmtId="0" fontId="10" fillId="0" borderId="5" xfId="0" applyNumberFormat="1" applyFont="1" applyFill="1" applyBorder="1" applyAlignment="1" applyProtection="1">
      <alignment horizontal="center" vertical="top"/>
    </xf>
    <xf numFmtId="178" fontId="12" fillId="0" borderId="5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vertical="top" wrapText="1"/>
    </xf>
    <xf numFmtId="0" fontId="12" fillId="0" borderId="5" xfId="0" applyNumberFormat="1" applyFont="1" applyFill="1" applyBorder="1" applyAlignment="1" applyProtection="1">
      <alignment horizontal="center" vertical="top"/>
    </xf>
    <xf numFmtId="0" fontId="0" fillId="4" borderId="6" xfId="0" applyNumberFormat="1" applyFont="1" applyFill="1" applyBorder="1" applyAlignment="1" applyProtection="1">
      <alignment horizontal="center" vertical="center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0" fillId="4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NumberFormat="1" applyFont="1" applyFill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Alignment="1" applyProtection="1">
      <alignment horizontal="center" vertical="center" wrapText="1"/>
    </xf>
    <xf numFmtId="0" fontId="18" fillId="0" borderId="0" xfId="2"/>
    <xf numFmtId="0" fontId="6" fillId="0" borderId="0" xfId="2" applyNumberFormat="1" applyFont="1" applyFill="1" applyAlignment="1" applyProtection="1"/>
    <xf numFmtId="178" fontId="11" fillId="0" borderId="2" xfId="2" applyNumberFormat="1" applyFont="1" applyFill="1" applyBorder="1" applyAlignment="1" applyProtection="1">
      <alignment vertical="center"/>
    </xf>
    <xf numFmtId="0" fontId="18" fillId="0" borderId="2" xfId="2" applyNumberFormat="1" applyFont="1" applyFill="1" applyBorder="1" applyAlignment="1" applyProtection="1">
      <alignment vertical="center" wrapText="1"/>
    </xf>
    <xf numFmtId="0" fontId="18" fillId="0" borderId="2" xfId="2" applyNumberFormat="1" applyFont="1" applyFill="1" applyBorder="1" applyAlignment="1" applyProtection="1">
      <alignment horizontal="center" vertical="center"/>
    </xf>
    <xf numFmtId="178" fontId="10" fillId="0" borderId="2" xfId="2" applyNumberFormat="1" applyFont="1" applyFill="1" applyBorder="1" applyAlignment="1" applyProtection="1">
      <alignment vertical="center"/>
    </xf>
    <xf numFmtId="0" fontId="10" fillId="0" borderId="2" xfId="2" applyNumberFormat="1" applyFont="1" applyFill="1" applyBorder="1" applyAlignment="1" applyProtection="1">
      <alignment wrapText="1"/>
    </xf>
    <xf numFmtId="0" fontId="10" fillId="0" borderId="2" xfId="2" applyNumberFormat="1" applyFont="1" applyFill="1" applyBorder="1" applyAlignment="1" applyProtection="1">
      <alignment horizontal="center" vertical="center"/>
    </xf>
    <xf numFmtId="178" fontId="12" fillId="0" borderId="2" xfId="2" applyNumberFormat="1" applyFont="1" applyFill="1" applyBorder="1" applyAlignment="1" applyProtection="1">
      <alignment vertical="center"/>
    </xf>
    <xf numFmtId="0" fontId="12" fillId="0" borderId="2" xfId="2" applyNumberFormat="1" applyFont="1" applyFill="1" applyBorder="1" applyAlignment="1" applyProtection="1">
      <alignment wrapText="1"/>
    </xf>
    <xf numFmtId="0" fontId="12" fillId="0" borderId="2" xfId="2" applyNumberFormat="1" applyFont="1" applyFill="1" applyBorder="1" applyAlignment="1" applyProtection="1">
      <alignment horizontal="center" vertical="center"/>
    </xf>
    <xf numFmtId="0" fontId="18" fillId="4" borderId="0" xfId="2" applyFill="1"/>
    <xf numFmtId="178" fontId="19" fillId="4" borderId="1" xfId="2" applyNumberFormat="1" applyFont="1" applyFill="1" applyBorder="1" applyAlignment="1" applyProtection="1">
      <alignment vertical="center"/>
    </xf>
    <xf numFmtId="0" fontId="18" fillId="4" borderId="0" xfId="2" applyNumberFormat="1" applyFont="1" applyFill="1" applyAlignment="1" applyProtection="1"/>
    <xf numFmtId="0" fontId="18" fillId="4" borderId="8" xfId="2" applyNumberFormat="1" applyFont="1" applyFill="1" applyBorder="1" applyAlignment="1" applyProtection="1">
      <alignment horizontal="center" vertical="center" wrapText="1"/>
    </xf>
    <xf numFmtId="0" fontId="18" fillId="4" borderId="4" xfId="2" applyNumberFormat="1" applyFont="1" applyFill="1" applyBorder="1" applyAlignment="1" applyProtection="1">
      <alignment horizontal="center" vertical="center" wrapText="1"/>
    </xf>
    <xf numFmtId="0" fontId="18" fillId="4" borderId="3" xfId="2" applyNumberFormat="1" applyFont="1" applyFill="1" applyBorder="1" applyAlignment="1" applyProtection="1">
      <alignment horizontal="center" vertical="center" wrapText="1"/>
    </xf>
    <xf numFmtId="0" fontId="18" fillId="4" borderId="9" xfId="2" applyNumberFormat="1" applyFont="1" applyFill="1" applyBorder="1" applyAlignment="1" applyProtection="1">
      <alignment horizontal="center" vertical="center" wrapText="1"/>
    </xf>
    <xf numFmtId="0" fontId="18" fillId="0" borderId="0" xfId="2" applyNumberFormat="1" applyFont="1" applyFill="1" applyAlignment="1" applyProtection="1"/>
    <xf numFmtId="0" fontId="15" fillId="0" borderId="0" xfId="2" applyFont="1" applyAlignment="1">
      <alignment horizontal="right"/>
    </xf>
    <xf numFmtId="0" fontId="16" fillId="0" borderId="0" xfId="2" applyNumberFormat="1" applyFont="1" applyFill="1" applyAlignment="1" applyProtection="1">
      <alignment horizontal="center" vertical="center" wrapText="1"/>
    </xf>
    <xf numFmtId="0" fontId="18" fillId="0" borderId="0" xfId="2" applyAlignment="1">
      <alignment horizontal="center"/>
    </xf>
    <xf numFmtId="0" fontId="16" fillId="0" borderId="0" xfId="2" applyNumberFormat="1" applyFont="1" applyFill="1" applyAlignment="1" applyProtection="1">
      <alignment horizontal="center"/>
    </xf>
    <xf numFmtId="0" fontId="23" fillId="0" borderId="0" xfId="8" applyFont="1" applyFill="1"/>
    <xf numFmtId="4" fontId="23" fillId="0" borderId="0" xfId="8" applyNumberFormat="1" applyFont="1" applyFill="1"/>
    <xf numFmtId="0" fontId="54" fillId="0" borderId="0" xfId="8" applyFont="1" applyFill="1"/>
    <xf numFmtId="178" fontId="23" fillId="0" borderId="0" xfId="8" applyNumberFormat="1" applyFont="1" applyFill="1"/>
    <xf numFmtId="0" fontId="23" fillId="0" borderId="0" xfId="8" applyFont="1" applyFill="1" applyAlignment="1">
      <alignment vertical="center"/>
    </xf>
    <xf numFmtId="178" fontId="24" fillId="4" borderId="4" xfId="8" applyNumberFormat="1" applyFont="1" applyFill="1" applyBorder="1" applyAlignment="1">
      <alignment horizontal="right" vertical="top"/>
    </xf>
    <xf numFmtId="0" fontId="55" fillId="4" borderId="4" xfId="9" applyFont="1" applyFill="1" applyBorder="1" applyAlignment="1">
      <alignment horizontal="left" vertical="top" wrapText="1"/>
    </xf>
    <xf numFmtId="178" fontId="21" fillId="4" borderId="4" xfId="8" applyNumberFormat="1" applyFont="1" applyFill="1" applyBorder="1" applyAlignment="1">
      <alignment horizontal="right" vertical="top"/>
    </xf>
    <xf numFmtId="0" fontId="21" fillId="4" borderId="4" xfId="4" applyFont="1" applyFill="1" applyBorder="1" applyAlignment="1">
      <alignment vertical="top" wrapText="1"/>
    </xf>
    <xf numFmtId="0" fontId="56" fillId="4" borderId="4" xfId="11" applyFont="1" applyFill="1" applyBorder="1" applyAlignment="1">
      <alignment horizontal="center" vertical="top" wrapText="1"/>
    </xf>
    <xf numFmtId="179" fontId="57" fillId="4" borderId="4" xfId="9" applyNumberFormat="1" applyFont="1" applyFill="1" applyBorder="1" applyAlignment="1">
      <alignment horizontal="center" vertical="top" wrapText="1"/>
    </xf>
    <xf numFmtId="0" fontId="57" fillId="4" borderId="4" xfId="9" applyFont="1" applyFill="1" applyBorder="1" applyAlignment="1">
      <alignment horizontal="center" vertical="top" wrapText="1"/>
    </xf>
    <xf numFmtId="4" fontId="57" fillId="4" borderId="4" xfId="9" applyNumberFormat="1" applyFont="1" applyFill="1" applyBorder="1" applyAlignment="1">
      <alignment vertical="top" wrapText="1"/>
    </xf>
    <xf numFmtId="4" fontId="21" fillId="4" borderId="4" xfId="9" applyNumberFormat="1" applyFont="1" applyFill="1" applyBorder="1" applyAlignment="1">
      <alignment vertical="top" wrapText="1"/>
    </xf>
    <xf numFmtId="178" fontId="21" fillId="0" borderId="4" xfId="8" applyNumberFormat="1" applyFont="1" applyFill="1" applyBorder="1" applyAlignment="1">
      <alignment horizontal="right" vertical="top"/>
    </xf>
    <xf numFmtId="4" fontId="21" fillId="0" borderId="4" xfId="9" applyNumberFormat="1" applyFont="1" applyFill="1" applyBorder="1" applyAlignment="1">
      <alignment vertical="top" wrapText="1"/>
    </xf>
    <xf numFmtId="0" fontId="56" fillId="0" borderId="4" xfId="11" applyFont="1" applyFill="1" applyBorder="1" applyAlignment="1">
      <alignment horizontal="center" vertical="top" wrapText="1"/>
    </xf>
    <xf numFmtId="179" fontId="57" fillId="0" borderId="4" xfId="9" applyNumberFormat="1" applyFont="1" applyFill="1" applyBorder="1" applyAlignment="1">
      <alignment horizontal="center" vertical="top" wrapText="1"/>
    </xf>
    <xf numFmtId="0" fontId="57" fillId="0" borderId="4" xfId="9" applyFont="1" applyFill="1" applyBorder="1" applyAlignment="1">
      <alignment horizontal="center" vertical="top" wrapText="1"/>
    </xf>
    <xf numFmtId="4" fontId="57" fillId="0" borderId="4" xfId="9" applyNumberFormat="1" applyFont="1" applyFill="1" applyBorder="1" applyAlignment="1">
      <alignment vertical="top" wrapText="1"/>
    </xf>
    <xf numFmtId="4" fontId="56" fillId="4" borderId="4" xfId="9" applyNumberFormat="1" applyFont="1" applyFill="1" applyBorder="1" applyAlignment="1">
      <alignment vertical="top" wrapText="1"/>
    </xf>
    <xf numFmtId="181" fontId="57" fillId="4" borderId="4" xfId="14" applyNumberFormat="1" applyFont="1" applyFill="1" applyBorder="1" applyAlignment="1">
      <alignment vertical="top" wrapText="1"/>
    </xf>
    <xf numFmtId="0" fontId="27" fillId="4" borderId="4" xfId="8" applyFont="1" applyFill="1" applyBorder="1" applyAlignment="1">
      <alignment vertical="top" wrapText="1"/>
    </xf>
    <xf numFmtId="0" fontId="57" fillId="4" borderId="4" xfId="8" applyFont="1" applyFill="1" applyBorder="1" applyAlignment="1">
      <alignment vertical="top" wrapText="1"/>
    </xf>
    <xf numFmtId="0" fontId="56" fillId="4" borderId="4" xfId="4" applyFont="1" applyFill="1" applyBorder="1" applyAlignment="1">
      <alignment vertical="top"/>
    </xf>
    <xf numFmtId="0" fontId="28" fillId="4" borderId="4" xfId="8" applyFont="1" applyFill="1" applyBorder="1" applyAlignment="1">
      <alignment vertical="top" wrapText="1"/>
    </xf>
    <xf numFmtId="0" fontId="56" fillId="4" borderId="4" xfId="8" applyFont="1" applyFill="1" applyBorder="1" applyAlignment="1">
      <alignment vertical="top"/>
    </xf>
    <xf numFmtId="0" fontId="56" fillId="4" borderId="4" xfId="8" applyFont="1" applyFill="1" applyBorder="1" applyAlignment="1">
      <alignment horizontal="center" vertical="top"/>
    </xf>
    <xf numFmtId="0" fontId="27" fillId="4" borderId="4" xfId="8" applyFont="1" applyFill="1" applyBorder="1" applyAlignment="1">
      <alignment vertical="top"/>
    </xf>
    <xf numFmtId="0" fontId="27" fillId="4" borderId="4" xfId="9" applyNumberFormat="1" applyFont="1" applyFill="1" applyBorder="1" applyAlignment="1">
      <alignment vertical="top" wrapText="1" shrinkToFit="1"/>
    </xf>
    <xf numFmtId="0" fontId="56" fillId="4" borderId="4" xfId="9" applyFont="1" applyFill="1" applyBorder="1" applyAlignment="1">
      <alignment horizontal="center" vertical="top" wrapText="1"/>
    </xf>
    <xf numFmtId="4" fontId="56" fillId="4" borderId="4" xfId="11" applyNumberFormat="1" applyFont="1" applyFill="1" applyBorder="1" applyAlignment="1">
      <alignment vertical="top" wrapText="1"/>
    </xf>
    <xf numFmtId="0" fontId="21" fillId="4" borderId="4" xfId="11" applyFont="1" applyFill="1" applyBorder="1" applyAlignment="1">
      <alignment horizontal="center" vertical="top" wrapText="1"/>
    </xf>
    <xf numFmtId="0" fontId="57" fillId="4" borderId="4" xfId="9" applyFont="1" applyFill="1" applyBorder="1" applyAlignment="1">
      <alignment vertical="top" wrapText="1"/>
    </xf>
    <xf numFmtId="0" fontId="27" fillId="4" borderId="4" xfId="9" applyFont="1" applyFill="1" applyBorder="1" applyAlignment="1">
      <alignment vertical="top" wrapText="1"/>
    </xf>
    <xf numFmtId="0" fontId="24" fillId="0" borderId="0" xfId="8" applyFont="1" applyFill="1" applyAlignment="1">
      <alignment vertical="center"/>
    </xf>
    <xf numFmtId="0" fontId="56" fillId="4" borderId="4" xfId="9" applyFont="1" applyFill="1" applyBorder="1" applyAlignment="1">
      <alignment vertical="top" wrapText="1"/>
    </xf>
    <xf numFmtId="0" fontId="21" fillId="4" borderId="4" xfId="9" applyFont="1" applyFill="1" applyBorder="1" applyAlignment="1">
      <alignment horizontal="center" vertical="top" wrapText="1"/>
    </xf>
    <xf numFmtId="0" fontId="57" fillId="4" borderId="4" xfId="3" applyFont="1" applyFill="1" applyBorder="1" applyAlignment="1">
      <alignment vertical="top" wrapText="1"/>
    </xf>
    <xf numFmtId="0" fontId="23" fillId="5" borderId="0" xfId="8" applyFont="1" applyFill="1"/>
    <xf numFmtId="4" fontId="56" fillId="0" borderId="4" xfId="9" applyNumberFormat="1" applyFont="1" applyFill="1" applyBorder="1" applyAlignment="1">
      <alignment vertical="top" wrapText="1"/>
    </xf>
    <xf numFmtId="0" fontId="56" fillId="4" borderId="4" xfId="8" applyFont="1" applyFill="1" applyBorder="1" applyAlignment="1">
      <alignment vertical="top" wrapText="1"/>
    </xf>
    <xf numFmtId="0" fontId="23" fillId="5" borderId="0" xfId="8" applyFont="1" applyFill="1" applyAlignment="1">
      <alignment horizontal="center" vertical="center"/>
    </xf>
    <xf numFmtId="0" fontId="23" fillId="0" borderId="0" xfId="8" applyFont="1" applyFill="1" applyAlignment="1">
      <alignment horizontal="center" vertical="center"/>
    </xf>
    <xf numFmtId="3" fontId="57" fillId="4" borderId="4" xfId="8" applyNumberFormat="1" applyFont="1" applyFill="1" applyBorder="1" applyAlignment="1">
      <alignment horizontal="center" vertical="top"/>
    </xf>
    <xf numFmtId="49" fontId="56" fillId="4" borderId="4" xfId="9" applyNumberFormat="1" applyFont="1" applyFill="1" applyBorder="1" applyAlignment="1">
      <alignment vertical="top" wrapText="1"/>
    </xf>
    <xf numFmtId="4" fontId="56" fillId="4" borderId="4" xfId="10" applyNumberFormat="1" applyFont="1" applyFill="1" applyBorder="1" applyAlignment="1">
      <alignment vertical="top" wrapText="1"/>
    </xf>
    <xf numFmtId="0" fontId="56" fillId="4" borderId="4" xfId="10" applyFont="1" applyFill="1" applyBorder="1" applyAlignment="1">
      <alignment horizontal="center" vertical="top" wrapText="1"/>
    </xf>
    <xf numFmtId="179" fontId="57" fillId="4" borderId="4" xfId="10" applyNumberFormat="1" applyFont="1" applyFill="1" applyBorder="1" applyAlignment="1">
      <alignment horizontal="center" vertical="top" wrapText="1"/>
    </xf>
    <xf numFmtId="0" fontId="57" fillId="4" borderId="4" xfId="10" applyFont="1" applyFill="1" applyBorder="1" applyAlignment="1">
      <alignment horizontal="center" vertical="top" wrapText="1"/>
    </xf>
    <xf numFmtId="4" fontId="57" fillId="4" borderId="4" xfId="10" applyNumberFormat="1" applyFont="1" applyFill="1" applyBorder="1" applyAlignment="1">
      <alignment vertical="top" wrapText="1"/>
    </xf>
    <xf numFmtId="1" fontId="56" fillId="4" borderId="4" xfId="10" applyNumberFormat="1" applyFont="1" applyFill="1" applyBorder="1" applyAlignment="1">
      <alignment horizontal="center" vertical="top" wrapText="1"/>
    </xf>
    <xf numFmtId="0" fontId="24" fillId="4" borderId="4" xfId="8" applyFont="1" applyFill="1" applyBorder="1" applyAlignment="1">
      <alignment vertical="center"/>
    </xf>
    <xf numFmtId="0" fontId="29" fillId="0" borderId="0" xfId="8" applyFont="1" applyFill="1"/>
    <xf numFmtId="0" fontId="29" fillId="0" borderId="4" xfId="8" applyFont="1" applyFill="1" applyBorder="1" applyAlignment="1">
      <alignment horizontal="center" vertical="center" wrapText="1"/>
    </xf>
    <xf numFmtId="0" fontId="29" fillId="0" borderId="4" xfId="9" applyFont="1" applyFill="1" applyBorder="1" applyAlignment="1">
      <alignment horizontal="center" vertical="center" wrapText="1"/>
    </xf>
    <xf numFmtId="0" fontId="30" fillId="0" borderId="4" xfId="9" applyFont="1" applyFill="1" applyBorder="1" applyAlignment="1">
      <alignment horizontal="center" vertical="center" wrapText="1"/>
    </xf>
    <xf numFmtId="0" fontId="53" fillId="0" borderId="0" xfId="3"/>
    <xf numFmtId="0" fontId="53" fillId="0" borderId="0" xfId="3" applyFill="1"/>
    <xf numFmtId="183" fontId="33" fillId="0" borderId="0" xfId="6" applyNumberFormat="1" applyFont="1" applyFill="1" applyAlignment="1">
      <alignment vertical="center"/>
    </xf>
    <xf numFmtId="183" fontId="29" fillId="0" borderId="0" xfId="6" applyNumberFormat="1" applyFont="1" applyFill="1" applyAlignment="1">
      <alignment vertical="center"/>
    </xf>
    <xf numFmtId="0" fontId="29" fillId="0" borderId="0" xfId="6" applyFont="1" applyFill="1" applyAlignment="1">
      <alignment vertical="center" wrapText="1"/>
    </xf>
    <xf numFmtId="0" fontId="29" fillId="0" borderId="0" xfId="6" applyFont="1" applyFill="1" applyAlignment="1">
      <alignment horizontal="center" vertical="center"/>
    </xf>
    <xf numFmtId="2" fontId="29" fillId="0" borderId="0" xfId="6" applyNumberFormat="1" applyFont="1" applyFill="1" applyAlignment="1">
      <alignment horizontal="center" vertical="center"/>
    </xf>
    <xf numFmtId="183" fontId="33" fillId="0" borderId="0" xfId="6" applyNumberFormat="1" applyFont="1" applyFill="1" applyAlignment="1">
      <alignment vertical="center" wrapText="1"/>
    </xf>
    <xf numFmtId="183" fontId="29" fillId="0" borderId="0" xfId="6" applyNumberFormat="1" applyFont="1" applyFill="1" applyAlignment="1">
      <alignment vertical="center" wrapText="1"/>
    </xf>
    <xf numFmtId="2" fontId="53" fillId="0" borderId="0" xfId="3" applyNumberFormat="1"/>
    <xf numFmtId="0" fontId="33" fillId="0" borderId="0" xfId="6" applyFont="1" applyFill="1" applyAlignment="1">
      <alignment vertical="center" wrapText="1"/>
    </xf>
    <xf numFmtId="0" fontId="33" fillId="0" borderId="0" xfId="6" applyFont="1" applyFill="1" applyAlignment="1">
      <alignment horizontal="center" vertical="center"/>
    </xf>
    <xf numFmtId="2" fontId="33" fillId="0" borderId="0" xfId="6" applyNumberFormat="1" applyFont="1" applyFill="1" applyAlignment="1">
      <alignment horizontal="center" vertical="center"/>
    </xf>
    <xf numFmtId="183" fontId="33" fillId="0" borderId="0" xfId="6" applyNumberFormat="1" applyFont="1" applyFill="1" applyAlignment="1">
      <alignment horizontal="right" vertical="center"/>
    </xf>
    <xf numFmtId="183" fontId="29" fillId="0" borderId="0" xfId="6" applyNumberFormat="1" applyFont="1" applyFill="1" applyAlignment="1">
      <alignment horizontal="right" vertical="center"/>
    </xf>
    <xf numFmtId="0" fontId="29" fillId="0" borderId="0" xfId="6" applyFont="1" applyFill="1" applyAlignment="1">
      <alignment vertical="center"/>
    </xf>
    <xf numFmtId="2" fontId="29" fillId="0" borderId="0" xfId="6" applyNumberFormat="1" applyFont="1" applyFill="1" applyAlignment="1">
      <alignment vertical="center"/>
    </xf>
    <xf numFmtId="0" fontId="33" fillId="0" borderId="0" xfId="6" applyFont="1" applyFill="1" applyAlignment="1">
      <alignment vertical="center"/>
    </xf>
    <xf numFmtId="2" fontId="33" fillId="0" borderId="0" xfId="6" applyNumberFormat="1" applyFont="1" applyFill="1" applyAlignment="1">
      <alignment vertical="center"/>
    </xf>
    <xf numFmtId="178" fontId="24" fillId="4" borderId="2" xfId="13" applyNumberFormat="1" applyFont="1" applyFill="1" applyBorder="1" applyAlignment="1">
      <alignment horizontal="right" vertical="center" wrapText="1"/>
    </xf>
    <xf numFmtId="178" fontId="21" fillId="4" borderId="2" xfId="7" applyNumberFormat="1" applyFont="1" applyFill="1" applyBorder="1" applyAlignment="1">
      <alignment horizontal="right" vertical="center" wrapText="1"/>
    </xf>
    <xf numFmtId="178" fontId="23" fillId="4" borderId="2" xfId="13" applyNumberFormat="1" applyFont="1" applyFill="1" applyBorder="1" applyAlignment="1">
      <alignment horizontal="right" vertical="center" wrapText="1"/>
    </xf>
    <xf numFmtId="178" fontId="24" fillId="4" borderId="2" xfId="6" applyNumberFormat="1" applyFont="1" applyFill="1" applyBorder="1" applyAlignment="1">
      <alignment horizontal="right" vertical="center" wrapText="1"/>
    </xf>
    <xf numFmtId="0" fontId="21" fillId="4" borderId="2" xfId="6" applyFont="1" applyFill="1" applyBorder="1" applyAlignment="1" applyProtection="1">
      <alignment horizontal="left" vertical="center" wrapText="1"/>
      <protection locked="0"/>
    </xf>
    <xf numFmtId="49" fontId="24" fillId="4" borderId="2" xfId="6" applyNumberFormat="1" applyFont="1" applyFill="1" applyBorder="1" applyAlignment="1">
      <alignment horizontal="center" vertical="center" wrapText="1"/>
    </xf>
    <xf numFmtId="2" fontId="24" fillId="4" borderId="2" xfId="6" applyNumberFormat="1" applyFont="1" applyFill="1" applyBorder="1" applyAlignment="1">
      <alignment horizontal="center" vertical="center" wrapText="1"/>
    </xf>
    <xf numFmtId="2" fontId="24" fillId="4" borderId="2" xfId="6" applyNumberFormat="1" applyFont="1" applyFill="1" applyBorder="1" applyAlignment="1">
      <alignment horizontal="center" vertical="center"/>
    </xf>
    <xf numFmtId="0" fontId="21" fillId="4" borderId="2" xfId="6" applyFont="1" applyFill="1" applyBorder="1" applyAlignment="1">
      <alignment vertical="center" wrapText="1"/>
    </xf>
    <xf numFmtId="49" fontId="24" fillId="4" borderId="2" xfId="6" applyNumberFormat="1" applyFont="1" applyFill="1" applyBorder="1" applyAlignment="1">
      <alignment horizontal="center" vertical="center"/>
    </xf>
    <xf numFmtId="178" fontId="24" fillId="0" borderId="2" xfId="13" applyNumberFormat="1" applyFont="1" applyFill="1" applyBorder="1" applyAlignment="1">
      <alignment horizontal="right" vertical="center" wrapText="1"/>
    </xf>
    <xf numFmtId="178" fontId="21" fillId="0" borderId="2" xfId="7" applyNumberFormat="1" applyFont="1" applyFill="1" applyBorder="1" applyAlignment="1">
      <alignment horizontal="right" vertical="center" wrapText="1"/>
    </xf>
    <xf numFmtId="178" fontId="23" fillId="0" borderId="2" xfId="13" applyNumberFormat="1" applyFont="1" applyFill="1" applyBorder="1" applyAlignment="1">
      <alignment horizontal="right" vertical="center" wrapText="1"/>
    </xf>
    <xf numFmtId="178" fontId="24" fillId="0" borderId="2" xfId="6" applyNumberFormat="1" applyFont="1" applyFill="1" applyBorder="1" applyAlignment="1">
      <alignment horizontal="right" vertical="center" wrapText="1"/>
    </xf>
    <xf numFmtId="0" fontId="21" fillId="0" borderId="2" xfId="12" applyFont="1" applyFill="1" applyBorder="1" applyAlignment="1">
      <alignment vertical="center" wrapText="1"/>
    </xf>
    <xf numFmtId="49" fontId="24" fillId="0" borderId="2" xfId="13" applyNumberFormat="1" applyFont="1" applyFill="1" applyBorder="1" applyAlignment="1">
      <alignment horizontal="center" vertical="center"/>
    </xf>
    <xf numFmtId="2" fontId="24" fillId="0" borderId="2" xfId="13" applyNumberFormat="1" applyFont="1" applyFill="1" applyBorder="1" applyAlignment="1">
      <alignment horizontal="center" vertical="center"/>
    </xf>
    <xf numFmtId="178" fontId="23" fillId="0" borderId="2" xfId="6" applyNumberFormat="1" applyFont="1" applyFill="1" applyBorder="1" applyAlignment="1">
      <alignment horizontal="right" vertical="center" wrapText="1"/>
    </xf>
    <xf numFmtId="0" fontId="21" fillId="0" borderId="2" xfId="6" applyFont="1" applyFill="1" applyBorder="1" applyAlignment="1" applyProtection="1">
      <alignment horizontal="left" vertical="center" wrapText="1"/>
      <protection locked="0"/>
    </xf>
    <xf numFmtId="49" fontId="24" fillId="0" borderId="2" xfId="6" applyNumberFormat="1" applyFont="1" applyFill="1" applyBorder="1" applyAlignment="1">
      <alignment horizontal="center" vertical="center" wrapText="1"/>
    </xf>
    <xf numFmtId="2" fontId="24" fillId="0" borderId="2" xfId="6" applyNumberFormat="1" applyFont="1" applyFill="1" applyBorder="1" applyAlignment="1">
      <alignment horizontal="center" vertical="center" wrapText="1"/>
    </xf>
    <xf numFmtId="178" fontId="34" fillId="0" borderId="2" xfId="6" applyNumberFormat="1" applyFont="1" applyFill="1" applyBorder="1" applyAlignment="1">
      <alignment horizontal="right" vertical="center" wrapText="1"/>
    </xf>
    <xf numFmtId="0" fontId="35" fillId="0" borderId="2" xfId="6" applyFont="1" applyFill="1" applyBorder="1" applyAlignment="1">
      <alignment horizontal="left" vertical="center" wrapText="1"/>
    </xf>
    <xf numFmtId="49" fontId="34" fillId="0" borderId="2" xfId="6" applyNumberFormat="1" applyFont="1" applyFill="1" applyBorder="1" applyAlignment="1">
      <alignment horizontal="center" vertical="center" wrapText="1"/>
    </xf>
    <xf numFmtId="2" fontId="34" fillId="0" borderId="2" xfId="6" applyNumberFormat="1" applyFont="1" applyFill="1" applyBorder="1" applyAlignment="1">
      <alignment horizontal="center" vertical="center" wrapText="1"/>
    </xf>
    <xf numFmtId="2" fontId="24" fillId="0" borderId="2" xfId="6" applyNumberFormat="1" applyFont="1" applyFill="1" applyBorder="1" applyAlignment="1">
      <alignment horizontal="center" vertical="center"/>
    </xf>
    <xf numFmtId="0" fontId="21" fillId="0" borderId="2" xfId="6" applyFont="1" applyFill="1" applyBorder="1" applyAlignment="1">
      <alignment vertical="center" wrapText="1"/>
    </xf>
    <xf numFmtId="49" fontId="24" fillId="0" borderId="2" xfId="6" applyNumberFormat="1" applyFont="1" applyFill="1" applyBorder="1" applyAlignment="1">
      <alignment horizontal="center" vertical="center"/>
    </xf>
    <xf numFmtId="0" fontId="23" fillId="0" borderId="2" xfId="6" applyFont="1" applyFill="1" applyBorder="1" applyAlignment="1">
      <alignment vertical="center" wrapText="1"/>
    </xf>
    <xf numFmtId="0" fontId="23" fillId="0" borderId="2" xfId="6" applyFont="1" applyFill="1" applyBorder="1" applyAlignment="1">
      <alignment horizontal="left" vertical="center" wrapText="1"/>
    </xf>
    <xf numFmtId="0" fontId="34" fillId="0" borderId="2" xfId="6" applyFont="1" applyFill="1" applyBorder="1" applyAlignment="1">
      <alignment horizontal="left" vertical="center" wrapText="1"/>
    </xf>
    <xf numFmtId="49" fontId="34" fillId="0" borderId="2" xfId="6" applyNumberFormat="1" applyFont="1" applyFill="1" applyBorder="1" applyAlignment="1">
      <alignment horizontal="center" vertical="center"/>
    </xf>
    <xf numFmtId="0" fontId="24" fillId="0" borderId="2" xfId="6" applyFont="1" applyFill="1" applyBorder="1" applyAlignment="1">
      <alignment horizontal="left" vertical="center" wrapText="1"/>
    </xf>
    <xf numFmtId="178" fontId="33" fillId="0" borderId="0" xfId="6" applyNumberFormat="1" applyFont="1" applyFill="1" applyAlignment="1">
      <alignment vertical="center"/>
    </xf>
    <xf numFmtId="178" fontId="29" fillId="0" borderId="0" xfId="6" applyNumberFormat="1" applyFont="1" applyFill="1" applyAlignment="1">
      <alignment vertical="center"/>
    </xf>
    <xf numFmtId="0" fontId="21" fillId="0" borderId="2" xfId="6" applyFont="1" applyFill="1" applyBorder="1" applyAlignment="1" applyProtection="1">
      <alignment vertical="center" wrapText="1"/>
      <protection locked="0"/>
    </xf>
    <xf numFmtId="178" fontId="24" fillId="0" borderId="5" xfId="6" applyNumberFormat="1" applyFont="1" applyFill="1" applyBorder="1" applyAlignment="1">
      <alignment horizontal="right" vertical="center" wrapText="1"/>
    </xf>
    <xf numFmtId="0" fontId="24" fillId="0" borderId="2" xfId="6" applyFont="1" applyFill="1" applyBorder="1" applyAlignment="1">
      <alignment vertical="center" wrapText="1"/>
    </xf>
    <xf numFmtId="0" fontId="35" fillId="0" borderId="2" xfId="6" applyFont="1" applyFill="1" applyBorder="1" applyAlignment="1">
      <alignment vertical="center" wrapText="1"/>
    </xf>
    <xf numFmtId="2" fontId="23" fillId="0" borderId="2" xfId="6" applyNumberFormat="1" applyFont="1" applyFill="1" applyBorder="1" applyAlignment="1">
      <alignment horizontal="center" vertical="center"/>
    </xf>
    <xf numFmtId="1" fontId="23" fillId="0" borderId="2" xfId="6" applyNumberFormat="1" applyFont="1" applyFill="1" applyBorder="1" applyAlignment="1">
      <alignment horizontal="center" vertical="center"/>
    </xf>
    <xf numFmtId="1" fontId="24" fillId="0" borderId="2" xfId="13" applyNumberFormat="1" applyFont="1" applyFill="1" applyBorder="1" applyAlignment="1">
      <alignment horizontal="center" vertical="center"/>
    </xf>
    <xf numFmtId="0" fontId="21" fillId="0" borderId="1" xfId="12" applyFont="1" applyFill="1" applyBorder="1" applyAlignment="1">
      <alignment vertical="center" wrapText="1"/>
    </xf>
    <xf numFmtId="0" fontId="58" fillId="0" borderId="1" xfId="3" applyFont="1" applyBorder="1" applyAlignment="1">
      <alignment horizontal="left" vertical="center" wrapText="1"/>
    </xf>
    <xf numFmtId="0" fontId="56" fillId="0" borderId="2" xfId="3" applyFont="1" applyBorder="1" applyAlignment="1">
      <alignment horizontal="left" vertical="center" wrapText="1"/>
    </xf>
    <xf numFmtId="0" fontId="56" fillId="0" borderId="2" xfId="3" applyFont="1" applyBorder="1"/>
    <xf numFmtId="0" fontId="56" fillId="0" borderId="5" xfId="3" applyFont="1" applyBorder="1"/>
    <xf numFmtId="0" fontId="24" fillId="0" borderId="5" xfId="13" applyFont="1" applyFill="1" applyBorder="1" applyAlignment="1">
      <alignment vertical="center" wrapText="1"/>
    </xf>
    <xf numFmtId="183" fontId="53" fillId="0" borderId="0" xfId="3" applyNumberFormat="1"/>
    <xf numFmtId="178" fontId="34" fillId="0" borderId="2" xfId="13" applyNumberFormat="1" applyFont="1" applyFill="1" applyBorder="1" applyAlignment="1">
      <alignment horizontal="right" vertical="center" wrapText="1"/>
    </xf>
    <xf numFmtId="0" fontId="35" fillId="0" borderId="2" xfId="13" applyFont="1" applyFill="1" applyBorder="1" applyAlignment="1">
      <alignment vertical="center" wrapText="1"/>
    </xf>
    <xf numFmtId="49" fontId="24" fillId="0" borderId="1" xfId="6" applyNumberFormat="1" applyFont="1" applyFill="1" applyBorder="1" applyAlignment="1">
      <alignment horizontal="center" vertical="center"/>
    </xf>
    <xf numFmtId="0" fontId="36" fillId="0" borderId="2" xfId="6" applyFont="1" applyFill="1" applyBorder="1" applyAlignment="1">
      <alignment horizontal="left" vertical="center" wrapText="1"/>
    </xf>
    <xf numFmtId="49" fontId="36" fillId="0" borderId="2" xfId="6" applyNumberFormat="1" applyFont="1" applyFill="1" applyBorder="1" applyAlignment="1">
      <alignment horizontal="center" vertical="center"/>
    </xf>
    <xf numFmtId="2" fontId="36" fillId="0" borderId="2" xfId="6" applyNumberFormat="1" applyFont="1" applyFill="1" applyBorder="1" applyAlignment="1">
      <alignment horizontal="center" vertical="center" wrapText="1"/>
    </xf>
    <xf numFmtId="0" fontId="36" fillId="0" borderId="2" xfId="6" applyFont="1" applyFill="1" applyBorder="1" applyAlignment="1">
      <alignment horizontal="center" vertical="center" wrapText="1"/>
    </xf>
    <xf numFmtId="183" fontId="37" fillId="0" borderId="10" xfId="6" applyNumberFormat="1" applyFont="1" applyFill="1" applyBorder="1" applyAlignment="1">
      <alignment horizontal="center" vertical="center" wrapText="1"/>
    </xf>
    <xf numFmtId="183" fontId="38" fillId="0" borderId="0" xfId="6" applyNumberFormat="1" applyFont="1" applyFill="1" applyAlignment="1">
      <alignment horizontal="right" vertical="center"/>
    </xf>
    <xf numFmtId="183" fontId="59" fillId="0" borderId="0" xfId="6" applyNumberFormat="1" applyFont="1" applyFill="1" applyAlignment="1">
      <alignment vertical="center" wrapText="1"/>
    </xf>
    <xf numFmtId="0" fontId="16" fillId="4" borderId="4" xfId="5" applyFont="1" applyFill="1" applyBorder="1" applyAlignment="1" applyProtection="1">
      <alignment horizontal="left" vertical="center"/>
      <protection locked="0"/>
    </xf>
    <xf numFmtId="0" fontId="41" fillId="0" borderId="4" xfId="1" applyFont="1" applyFill="1" applyBorder="1" applyAlignment="1" applyProtection="1">
      <alignment horizontal="left" vertical="center" wrapText="1"/>
      <protection locked="0"/>
    </xf>
    <xf numFmtId="0" fontId="41" fillId="0" borderId="4" xfId="5" applyFont="1" applyFill="1" applyBorder="1" applyAlignment="1" applyProtection="1">
      <alignment horizontal="center" vertical="center" wrapText="1"/>
      <protection locked="0"/>
    </xf>
    <xf numFmtId="0" fontId="41" fillId="0" borderId="4" xfId="1" applyFont="1" applyBorder="1" applyAlignment="1" applyProtection="1">
      <alignment horizontal="left" vertical="center" wrapText="1"/>
      <protection locked="0"/>
    </xf>
    <xf numFmtId="0" fontId="41" fillId="0" borderId="4" xfId="5" applyFont="1" applyBorder="1" applyAlignment="1" applyProtection="1">
      <alignment horizontal="center" vertical="center" wrapText="1"/>
      <protection locked="0"/>
    </xf>
    <xf numFmtId="0" fontId="41" fillId="4" borderId="4" xfId="1" applyFont="1" applyFill="1" applyBorder="1" applyAlignment="1" applyProtection="1">
      <alignment horizontal="left" vertical="center" wrapText="1"/>
      <protection locked="0"/>
    </xf>
    <xf numFmtId="1" fontId="41" fillId="0" borderId="4" xfId="5" applyNumberFormat="1" applyFont="1" applyBorder="1" applyAlignment="1" applyProtection="1">
      <alignment horizontal="center" vertical="center" wrapText="1"/>
      <protection locked="0"/>
    </xf>
    <xf numFmtId="0" fontId="39" fillId="0" borderId="0" xfId="5" applyFont="1" applyFill="1"/>
    <xf numFmtId="0" fontId="39" fillId="0" borderId="0" xfId="5" applyFont="1" applyFill="1" applyAlignment="1">
      <alignment horizontal="left"/>
    </xf>
    <xf numFmtId="0" fontId="43" fillId="0" borderId="0" xfId="5" applyFont="1" applyFill="1" applyAlignment="1">
      <alignment horizontal="left"/>
    </xf>
    <xf numFmtId="0" fontId="30" fillId="0" borderId="0" xfId="5" applyFont="1" applyFill="1" applyAlignment="1">
      <alignment horizontal="left" vertical="center" wrapText="1"/>
    </xf>
    <xf numFmtId="0" fontId="30" fillId="0" borderId="0" xfId="5" applyFont="1" applyFill="1" applyAlignment="1">
      <alignment horizontal="center" vertical="center" wrapText="1"/>
    </xf>
    <xf numFmtId="4" fontId="39" fillId="0" borderId="0" xfId="5" applyNumberFormat="1" applyFont="1" applyFill="1"/>
    <xf numFmtId="0" fontId="44" fillId="0" borderId="0" xfId="5" applyFont="1" applyFill="1"/>
    <xf numFmtId="178" fontId="14" fillId="0" borderId="4" xfId="5" applyNumberFormat="1" applyFont="1" applyFill="1" applyBorder="1" applyAlignment="1">
      <alignment horizontal="right" vertical="center" wrapText="1"/>
    </xf>
    <xf numFmtId="0" fontId="14" fillId="0" borderId="4" xfId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center" vertical="center" wrapText="1"/>
    </xf>
    <xf numFmtId="178" fontId="21" fillId="0" borderId="4" xfId="5" applyNumberFormat="1" applyFont="1" applyFill="1" applyBorder="1" applyAlignment="1">
      <alignment horizontal="right" vertical="center" wrapText="1"/>
    </xf>
    <xf numFmtId="0" fontId="21" fillId="0" borderId="4" xfId="1" applyFont="1" applyFill="1" applyBorder="1" applyAlignment="1">
      <alignment horizontal="left" vertical="center" wrapText="1"/>
    </xf>
    <xf numFmtId="0" fontId="21" fillId="0" borderId="4" xfId="5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left" vertical="top" wrapText="1"/>
    </xf>
    <xf numFmtId="0" fontId="21" fillId="0" borderId="4" xfId="1" applyFont="1" applyFill="1" applyBorder="1" applyAlignment="1">
      <alignment horizontal="center" vertical="center" wrapText="1"/>
    </xf>
    <xf numFmtId="0" fontId="39" fillId="0" borderId="0" xfId="5" applyFont="1" applyFill="1" applyAlignment="1"/>
    <xf numFmtId="0" fontId="46" fillId="0" borderId="0" xfId="5" applyFont="1" applyFill="1"/>
    <xf numFmtId="0" fontId="47" fillId="0" borderId="0" xfId="5" applyFont="1" applyFill="1" applyAlignment="1">
      <alignment wrapText="1"/>
    </xf>
    <xf numFmtId="0" fontId="48" fillId="0" borderId="0" xfId="5" applyFont="1" applyFill="1" applyAlignment="1">
      <alignment wrapText="1"/>
    </xf>
    <xf numFmtId="0" fontId="49" fillId="0" borderId="0" xfId="5" applyFont="1" applyFill="1" applyAlignment="1">
      <alignment wrapText="1"/>
    </xf>
    <xf numFmtId="0" fontId="50" fillId="0" borderId="0" xfId="5" applyFont="1" applyFill="1"/>
    <xf numFmtId="49" fontId="21" fillId="0" borderId="4" xfId="5" applyNumberFormat="1" applyFont="1" applyFill="1" applyBorder="1" applyAlignment="1">
      <alignment horizontal="center" vertical="center" wrapText="1"/>
    </xf>
    <xf numFmtId="0" fontId="49" fillId="0" borderId="0" xfId="5" applyFont="1" applyFill="1"/>
    <xf numFmtId="0" fontId="47" fillId="0" borderId="4" xfId="5" applyFont="1" applyFill="1" applyBorder="1" applyAlignment="1">
      <alignment horizontal="center" vertical="center" wrapText="1"/>
    </xf>
    <xf numFmtId="0" fontId="21" fillId="0" borderId="0" xfId="5" applyFont="1" applyFill="1" applyAlignment="1">
      <alignment horizontal="center" vertical="center"/>
    </xf>
    <xf numFmtId="0" fontId="16" fillId="0" borderId="1" xfId="5" applyFont="1" applyFill="1" applyBorder="1" applyAlignment="1">
      <alignment vertical="center"/>
    </xf>
    <xf numFmtId="0" fontId="42" fillId="0" borderId="1" xfId="5" applyFont="1" applyFill="1" applyBorder="1" applyAlignment="1">
      <alignment vertical="center" wrapText="1"/>
    </xf>
    <xf numFmtId="0" fontId="42" fillId="0" borderId="1" xfId="5" applyFont="1" applyFill="1" applyBorder="1" applyAlignment="1">
      <alignment horizontal="center" vertical="center" wrapText="1"/>
    </xf>
    <xf numFmtId="0" fontId="42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center" vertical="center" wrapText="1"/>
    </xf>
    <xf numFmtId="0" fontId="42" fillId="0" borderId="0" xfId="5" applyFont="1" applyFill="1" applyAlignment="1">
      <alignment vertical="center" wrapText="1"/>
    </xf>
    <xf numFmtId="0" fontId="0" fillId="4" borderId="0" xfId="0" applyFill="1"/>
    <xf numFmtId="0" fontId="1" fillId="4" borderId="0" xfId="0" applyNumberFormat="1" applyFont="1" applyFill="1" applyAlignment="1" applyProtection="1"/>
    <xf numFmtId="0" fontId="11" fillId="4" borderId="0" xfId="0" applyFont="1" applyFill="1"/>
    <xf numFmtId="0" fontId="11" fillId="4" borderId="0" xfId="0" applyNumberFormat="1" applyFont="1" applyFill="1" applyAlignment="1" applyProtection="1"/>
    <xf numFmtId="178" fontId="11" fillId="4" borderId="1" xfId="0" applyNumberFormat="1" applyFont="1" applyFill="1" applyBorder="1" applyAlignment="1" applyProtection="1">
      <alignment horizontal="right" vertical="top"/>
    </xf>
    <xf numFmtId="0" fontId="11" fillId="4" borderId="1" xfId="0" applyNumberFormat="1" applyFont="1" applyFill="1" applyBorder="1" applyAlignment="1" applyProtection="1">
      <alignment vertical="top" wrapText="1"/>
    </xf>
    <xf numFmtId="0" fontId="11" fillId="4" borderId="1" xfId="0" applyNumberFormat="1" applyFont="1" applyFill="1" applyBorder="1" applyAlignment="1" applyProtection="1">
      <alignment horizontal="center" vertical="top"/>
    </xf>
    <xf numFmtId="178" fontId="51" fillId="4" borderId="2" xfId="0" applyNumberFormat="1" applyFont="1" applyFill="1" applyBorder="1" applyAlignment="1" applyProtection="1">
      <alignment horizontal="right" vertical="top"/>
    </xf>
    <xf numFmtId="0" fontId="51" fillId="4" borderId="2" xfId="0" applyNumberFormat="1" applyFont="1" applyFill="1" applyBorder="1" applyAlignment="1" applyProtection="1">
      <alignment vertical="top" wrapText="1"/>
    </xf>
    <xf numFmtId="0" fontId="51" fillId="4" borderId="2" xfId="0" applyNumberFormat="1" applyFont="1" applyFill="1" applyBorder="1" applyAlignment="1" applyProtection="1">
      <alignment horizontal="center" vertical="top"/>
    </xf>
    <xf numFmtId="0" fontId="15" fillId="4" borderId="0" xfId="0" applyFont="1" applyFill="1"/>
    <xf numFmtId="0" fontId="15" fillId="4" borderId="0" xfId="0" applyNumberFormat="1" applyFont="1" applyFill="1" applyAlignment="1" applyProtection="1"/>
    <xf numFmtId="178" fontId="15" fillId="4" borderId="0" xfId="0" applyNumberFormat="1" applyFont="1" applyFill="1" applyAlignment="1" applyProtection="1">
      <alignment horizontal="right" vertical="top"/>
    </xf>
    <xf numFmtId="0" fontId="15" fillId="4" borderId="0" xfId="0" applyNumberFormat="1" applyFont="1" applyFill="1" applyAlignment="1" applyProtection="1">
      <alignment vertical="top" wrapText="1"/>
    </xf>
    <xf numFmtId="0" fontId="15" fillId="4" borderId="0" xfId="0" applyNumberFormat="1" applyFont="1" applyFill="1" applyAlignment="1" applyProtection="1">
      <alignment horizontal="center" vertical="top"/>
    </xf>
    <xf numFmtId="0" fontId="51" fillId="4" borderId="0" xfId="0" applyFont="1" applyFill="1"/>
    <xf numFmtId="0" fontId="51" fillId="4" borderId="0" xfId="0" applyNumberFormat="1" applyFont="1" applyFill="1" applyAlignment="1" applyProtection="1"/>
    <xf numFmtId="178" fontId="51" fillId="4" borderId="1" xfId="0" applyNumberFormat="1" applyFont="1" applyFill="1" applyBorder="1" applyAlignment="1" applyProtection="1">
      <alignment horizontal="right" vertical="top"/>
    </xf>
    <xf numFmtId="0" fontId="51" fillId="4" borderId="1" xfId="0" applyNumberFormat="1" applyFont="1" applyFill="1" applyBorder="1" applyAlignment="1" applyProtection="1">
      <alignment vertical="top" wrapText="1"/>
    </xf>
    <xf numFmtId="0" fontId="51" fillId="4" borderId="1" xfId="0" applyNumberFormat="1" applyFont="1" applyFill="1" applyBorder="1" applyAlignment="1" applyProtection="1">
      <alignment horizontal="center" vertical="top"/>
    </xf>
    <xf numFmtId="178" fontId="52" fillId="4" borderId="2" xfId="0" applyNumberFormat="1" applyFont="1" applyFill="1" applyBorder="1" applyAlignment="1" applyProtection="1">
      <alignment horizontal="right" vertical="top"/>
    </xf>
    <xf numFmtId="0" fontId="52" fillId="4" borderId="2" xfId="0" applyNumberFormat="1" applyFont="1" applyFill="1" applyBorder="1" applyAlignment="1" applyProtection="1">
      <alignment vertical="top" wrapText="1"/>
    </xf>
    <xf numFmtId="0" fontId="52" fillId="4" borderId="2" xfId="0" applyNumberFormat="1" applyFont="1" applyFill="1" applyBorder="1" applyAlignment="1" applyProtection="1">
      <alignment horizontal="center" vertical="top"/>
    </xf>
    <xf numFmtId="0" fontId="6" fillId="4" borderId="0" xfId="0" applyFont="1" applyFill="1" applyAlignment="1" applyProtection="1">
      <alignment vertical="center"/>
    </xf>
    <xf numFmtId="0" fontId="6" fillId="4" borderId="0" xfId="0" applyNumberFormat="1" applyFont="1" applyFill="1" applyAlignment="1" applyProtection="1">
      <alignment vertical="center"/>
    </xf>
    <xf numFmtId="0" fontId="40" fillId="4" borderId="0" xfId="0" applyNumberFormat="1" applyFont="1" applyFill="1" applyAlignment="1" applyProtection="1">
      <alignment vertical="center"/>
    </xf>
    <xf numFmtId="0" fontId="52" fillId="4" borderId="2" xfId="0" applyNumberFormat="1" applyFont="1" applyFill="1" applyBorder="1" applyAlignment="1" applyProtection="1">
      <alignment horizontal="left" vertical="center"/>
    </xf>
    <xf numFmtId="0" fontId="12" fillId="4" borderId="2" xfId="0" applyNumberFormat="1" applyFont="1" applyFill="1" applyBorder="1" applyAlignment="1" applyProtection="1">
      <alignment horizontal="left" vertical="center"/>
    </xf>
    <xf numFmtId="0" fontId="15" fillId="4" borderId="4" xfId="0" applyNumberFormat="1" applyFont="1" applyFill="1" applyBorder="1" applyAlignment="1" applyProtection="1">
      <alignment horizontal="center" vertical="top" wrapText="1"/>
    </xf>
    <xf numFmtId="0" fontId="7" fillId="4" borderId="0" xfId="0" applyNumberFormat="1" applyFont="1" applyFill="1" applyAlignment="1" applyProtection="1">
      <alignment horizontal="right" vertical="center"/>
    </xf>
    <xf numFmtId="0" fontId="41" fillId="0" borderId="0" xfId="5" applyFont="1" applyFill="1" applyAlignment="1" applyProtection="1">
      <alignment horizontal="center"/>
      <protection locked="0"/>
    </xf>
    <xf numFmtId="0" fontId="16" fillId="0" borderId="0" xfId="5" applyFont="1" applyFill="1" applyProtection="1">
      <protection locked="0"/>
    </xf>
    <xf numFmtId="0" fontId="41" fillId="0" borderId="0" xfId="5" applyFont="1" applyFill="1" applyProtection="1">
      <protection locked="0"/>
    </xf>
    <xf numFmtId="0" fontId="41" fillId="0" borderId="0" xfId="5" applyFont="1" applyFill="1" applyAlignment="1" applyProtection="1">
      <alignment vertical="center"/>
      <protection locked="0"/>
    </xf>
    <xf numFmtId="0" fontId="16" fillId="0" borderId="0" xfId="5" applyFont="1" applyFill="1" applyAlignment="1" applyProtection="1">
      <alignment vertical="center"/>
      <protection locked="0"/>
    </xf>
    <xf numFmtId="0" fontId="16" fillId="0" borderId="0" xfId="5" applyFont="1" applyFill="1" applyAlignment="1" applyProtection="1">
      <alignment horizontal="center" vertical="center"/>
      <protection locked="0"/>
    </xf>
    <xf numFmtId="0" fontId="41" fillId="0" borderId="0" xfId="5" applyFont="1" applyProtection="1">
      <protection locked="0"/>
    </xf>
    <xf numFmtId="0" fontId="41" fillId="0" borderId="0" xfId="5" applyFont="1" applyFill="1" applyAlignment="1" applyProtection="1">
      <alignment vertical="center" wrapText="1"/>
      <protection locked="0"/>
    </xf>
    <xf numFmtId="0" fontId="16" fillId="0" borderId="0" xfId="5" applyFont="1" applyFill="1" applyAlignment="1" applyProtection="1">
      <alignment vertical="center" wrapText="1"/>
      <protection locked="0"/>
    </xf>
    <xf numFmtId="0" fontId="16" fillId="0" borderId="0" xfId="5" applyFont="1" applyFill="1" applyAlignment="1" applyProtection="1">
      <alignment horizontal="center" vertical="center" wrapText="1"/>
      <protection locked="0"/>
    </xf>
    <xf numFmtId="0" fontId="16" fillId="0" borderId="0" xfId="5" applyFont="1" applyFill="1" applyAlignment="1" applyProtection="1">
      <alignment horizontal="center"/>
      <protection locked="0"/>
    </xf>
    <xf numFmtId="0" fontId="16" fillId="0" borderId="0" xfId="5" applyFont="1" applyFill="1" applyAlignment="1" applyProtection="1">
      <protection locked="0"/>
    </xf>
    <xf numFmtId="0" fontId="16" fillId="0" borderId="0" xfId="5" applyFont="1" applyFill="1" applyBorder="1" applyAlignment="1" applyProtection="1">
      <alignment vertical="center" wrapText="1"/>
      <protection locked="0"/>
    </xf>
    <xf numFmtId="0" fontId="16" fillId="0" borderId="0" xfId="5" applyFont="1" applyAlignment="1" applyProtection="1">
      <alignment horizontal="center" vertical="center" wrapText="1"/>
      <protection locked="0"/>
    </xf>
    <xf numFmtId="0" fontId="41" fillId="0" borderId="1" xfId="5" applyFont="1" applyFill="1" applyBorder="1" applyAlignment="1" applyProtection="1">
      <alignment horizontal="right" vertical="center"/>
      <protection locked="0"/>
    </xf>
    <xf numFmtId="0" fontId="41" fillId="0" borderId="1" xfId="5" applyFont="1" applyFill="1" applyBorder="1" applyAlignment="1" applyProtection="1">
      <alignment vertical="center"/>
      <protection locked="0"/>
    </xf>
    <xf numFmtId="0" fontId="41" fillId="4" borderId="0" xfId="5" applyFont="1" applyFill="1" applyProtection="1">
      <protection locked="0"/>
    </xf>
    <xf numFmtId="0" fontId="16" fillId="4" borderId="0" xfId="5" applyFont="1" applyFill="1" applyBorder="1" applyAlignment="1" applyProtection="1">
      <alignment vertical="center" wrapText="1"/>
      <protection locked="0"/>
    </xf>
    <xf numFmtId="0" fontId="16" fillId="0" borderId="0" xfId="5" applyFont="1" applyBorder="1" applyAlignment="1" applyProtection="1">
      <alignment vertical="center" wrapText="1"/>
      <protection locked="0"/>
    </xf>
    <xf numFmtId="0" fontId="16" fillId="3" borderId="11" xfId="5" applyFont="1" applyFill="1" applyBorder="1" applyAlignment="1" applyProtection="1">
      <alignment horizontal="center" vertical="center" wrapText="1"/>
      <protection locked="0"/>
    </xf>
    <xf numFmtId="0" fontId="16" fillId="3" borderId="4" xfId="5" applyFont="1" applyFill="1" applyBorder="1" applyAlignment="1" applyProtection="1">
      <alignment vertical="center" wrapText="1"/>
      <protection locked="0"/>
    </xf>
    <xf numFmtId="0" fontId="41" fillId="0" borderId="2" xfId="5" applyFont="1" applyBorder="1" applyProtection="1">
      <protection locked="0"/>
    </xf>
    <xf numFmtId="0" fontId="16" fillId="3" borderId="11" xfId="5" applyFont="1" applyFill="1" applyBorder="1" applyAlignment="1" applyProtection="1">
      <alignment vertical="center" wrapText="1"/>
      <protection locked="0"/>
    </xf>
    <xf numFmtId="0" fontId="16" fillId="4" borderId="12" xfId="5" applyFont="1" applyFill="1" applyBorder="1" applyAlignment="1" applyProtection="1">
      <alignment vertical="center" wrapText="1"/>
      <protection locked="0"/>
    </xf>
    <xf numFmtId="0" fontId="16" fillId="4" borderId="2" xfId="5" applyFont="1" applyFill="1" applyBorder="1" applyAlignment="1" applyProtection="1">
      <alignment vertical="center" wrapText="1"/>
      <protection locked="0"/>
    </xf>
    <xf numFmtId="0" fontId="41" fillId="4" borderId="2" xfId="5" applyFont="1" applyFill="1" applyBorder="1" applyProtection="1">
      <protection locked="0"/>
    </xf>
    <xf numFmtId="0" fontId="16" fillId="4" borderId="13" xfId="5" applyFont="1" applyFill="1" applyBorder="1" applyAlignment="1" applyProtection="1">
      <alignment vertical="center" wrapText="1"/>
      <protection locked="0"/>
    </xf>
    <xf numFmtId="0" fontId="16" fillId="4" borderId="11" xfId="5" applyFont="1" applyFill="1" applyBorder="1" applyAlignment="1" applyProtection="1">
      <alignment vertical="center" wrapText="1"/>
      <protection locked="0"/>
    </xf>
    <xf numFmtId="0" fontId="41" fillId="0" borderId="11" xfId="5" applyFont="1" applyBorder="1" applyProtection="1">
      <protection locked="0"/>
    </xf>
    <xf numFmtId="0" fontId="16" fillId="0" borderId="14" xfId="5" applyFont="1" applyBorder="1" applyAlignment="1" applyProtection="1">
      <alignment horizontal="center" vertical="center" wrapText="1"/>
      <protection locked="0"/>
    </xf>
    <xf numFmtId="0" fontId="16" fillId="3" borderId="14" xfId="5" applyFont="1" applyFill="1" applyBorder="1" applyAlignment="1" applyProtection="1">
      <alignment horizontal="center" vertical="center" wrapText="1"/>
      <protection locked="0"/>
    </xf>
    <xf numFmtId="0" fontId="16" fillId="3" borderId="8" xfId="5" applyFont="1" applyFill="1" applyBorder="1" applyAlignment="1" applyProtection="1">
      <alignment horizontal="center" vertical="center" wrapText="1"/>
      <protection locked="0"/>
    </xf>
    <xf numFmtId="0" fontId="16" fillId="4" borderId="4" xfId="5" applyFont="1" applyFill="1" applyBorder="1" applyAlignment="1" applyProtection="1">
      <alignment horizontal="center" vertical="center" wrapText="1"/>
      <protection locked="0"/>
    </xf>
    <xf numFmtId="178" fontId="41" fillId="4" borderId="4" xfId="5" applyNumberFormat="1" applyFont="1" applyFill="1" applyBorder="1" applyAlignment="1" applyProtection="1">
      <alignment vertical="center" wrapText="1"/>
      <protection locked="0"/>
    </xf>
    <xf numFmtId="178" fontId="41" fillId="3" borderId="11" xfId="5" applyNumberFormat="1" applyFont="1" applyFill="1" applyBorder="1" applyAlignment="1" applyProtection="1">
      <alignment vertical="center" wrapText="1"/>
      <protection locked="0"/>
    </xf>
    <xf numFmtId="178" fontId="41" fillId="0" borderId="4" xfId="5" applyNumberFormat="1" applyFont="1" applyFill="1" applyBorder="1" applyAlignment="1" applyProtection="1">
      <alignment vertical="center" wrapText="1"/>
      <protection locked="0"/>
    </xf>
    <xf numFmtId="178" fontId="41" fillId="0" borderId="11" xfId="5" applyNumberFormat="1" applyFont="1" applyFill="1" applyBorder="1" applyAlignment="1" applyProtection="1">
      <alignment vertical="center" wrapText="1"/>
      <protection locked="0"/>
    </xf>
    <xf numFmtId="0" fontId="41" fillId="4" borderId="4" xfId="5" applyFont="1" applyFill="1" applyBorder="1" applyAlignment="1" applyProtection="1">
      <alignment horizontal="center"/>
      <protection locked="0"/>
    </xf>
    <xf numFmtId="178" fontId="16" fillId="4" borderId="4" xfId="5" applyNumberFormat="1" applyFont="1" applyFill="1" applyBorder="1" applyAlignment="1" applyProtection="1">
      <alignment vertical="center"/>
      <protection locked="0"/>
    </xf>
    <xf numFmtId="178" fontId="16" fillId="4" borderId="11" xfId="5" applyNumberFormat="1" applyFont="1" applyFill="1" applyBorder="1" applyAlignment="1" applyProtection="1">
      <alignment vertical="center"/>
      <protection locked="0"/>
    </xf>
    <xf numFmtId="0" fontId="41" fillId="0" borderId="0" xfId="5" applyFont="1" applyBorder="1" applyAlignment="1" applyProtection="1">
      <alignment horizontal="center"/>
      <protection locked="0"/>
    </xf>
    <xf numFmtId="0" fontId="16" fillId="0" borderId="0" xfId="5" applyFont="1" applyBorder="1" applyProtection="1">
      <protection locked="0"/>
    </xf>
    <xf numFmtId="0" fontId="16" fillId="4" borderId="0" xfId="5" applyFont="1" applyFill="1" applyBorder="1" applyProtection="1">
      <protection locked="0"/>
    </xf>
    <xf numFmtId="9" fontId="16" fillId="0" borderId="0" xfId="5" applyNumberFormat="1" applyFont="1" applyBorder="1" applyProtection="1">
      <protection locked="0"/>
    </xf>
    <xf numFmtId="9" fontId="16" fillId="4" borderId="0" xfId="5" applyNumberFormat="1" applyFont="1" applyFill="1" applyBorder="1" applyProtection="1">
      <protection locked="0"/>
    </xf>
    <xf numFmtId="0" fontId="16" fillId="4" borderId="0" xfId="1" applyFont="1" applyFill="1" applyBorder="1" applyAlignment="1" applyProtection="1">
      <alignment horizontal="left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41" fillId="4" borderId="0" xfId="5" applyFont="1" applyFill="1" applyBorder="1" applyProtection="1">
      <protection locked="0"/>
    </xf>
    <xf numFmtId="0" fontId="41" fillId="0" borderId="0" xfId="5" applyFont="1" applyBorder="1" applyProtection="1">
      <protection locked="0"/>
    </xf>
    <xf numFmtId="178" fontId="41" fillId="0" borderId="0" xfId="5" applyNumberFormat="1" applyFont="1" applyBorder="1" applyProtection="1">
      <protection locked="0"/>
    </xf>
    <xf numFmtId="178" fontId="16" fillId="0" borderId="0" xfId="5" applyNumberFormat="1" applyFont="1" applyBorder="1" applyProtection="1">
      <protection locked="0"/>
    </xf>
    <xf numFmtId="184" fontId="41" fillId="4" borderId="0" xfId="5" applyNumberFormat="1" applyFont="1" applyFill="1" applyProtection="1">
      <protection locked="0"/>
    </xf>
    <xf numFmtId="184" fontId="41" fillId="0" borderId="0" xfId="5" applyNumberFormat="1" applyFont="1" applyProtection="1">
      <protection locked="0"/>
    </xf>
    <xf numFmtId="0" fontId="41" fillId="0" borderId="0" xfId="5" applyFont="1" applyAlignment="1" applyProtection="1">
      <alignment horizontal="center"/>
      <protection locked="0"/>
    </xf>
    <xf numFmtId="178" fontId="3" fillId="4" borderId="1" xfId="2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right"/>
    </xf>
    <xf numFmtId="178" fontId="52" fillId="4" borderId="2" xfId="0" applyNumberFormat="1" applyFont="1" applyFill="1" applyBorder="1" applyAlignment="1" applyProtection="1">
      <alignment horizontal="right" vertical="center"/>
    </xf>
    <xf numFmtId="185" fontId="52" fillId="0" borderId="2" xfId="0" applyNumberFormat="1" applyFont="1" applyFill="1" applyBorder="1" applyAlignment="1" applyProtection="1">
      <alignment vertical="top" wrapText="1"/>
    </xf>
    <xf numFmtId="185" fontId="51" fillId="0" borderId="2" xfId="0" applyNumberFormat="1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 wrapText="1"/>
    </xf>
    <xf numFmtId="185" fontId="11" fillId="0" borderId="1" xfId="0" applyNumberFormat="1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178" fontId="11" fillId="0" borderId="2" xfId="0" applyNumberFormat="1" applyFont="1" applyFill="1" applyBorder="1" applyAlignment="1" applyProtection="1">
      <alignment vertical="top"/>
    </xf>
    <xf numFmtId="178" fontId="3" fillId="0" borderId="2" xfId="2" applyNumberFormat="1" applyFont="1" applyFill="1" applyBorder="1" applyAlignment="1" applyProtection="1">
      <alignment horizontal="right" vertical="center"/>
    </xf>
    <xf numFmtId="178" fontId="3" fillId="0" borderId="2" xfId="2" applyNumberFormat="1" applyFont="1" applyFill="1" applyBorder="1" applyAlignment="1" applyProtection="1">
      <alignment horizontal="right" vertical="center" wrapText="1"/>
    </xf>
    <xf numFmtId="178" fontId="2" fillId="0" borderId="1" xfId="2" applyNumberFormat="1" applyFont="1" applyFill="1" applyBorder="1" applyAlignment="1" applyProtection="1">
      <alignment horizontal="right" vertical="center"/>
    </xf>
    <xf numFmtId="178" fontId="4" fillId="0" borderId="1" xfId="2" applyNumberFormat="1" applyFont="1" applyFill="1" applyBorder="1" applyAlignment="1" applyProtection="1">
      <alignment horizontal="right" vertical="center"/>
    </xf>
    <xf numFmtId="178" fontId="1" fillId="0" borderId="1" xfId="2" applyNumberFormat="1" applyFont="1" applyFill="1" applyBorder="1" applyAlignment="1" applyProtection="1">
      <alignment horizontal="right" vertical="center"/>
    </xf>
    <xf numFmtId="178" fontId="60" fillId="0" borderId="1" xfId="2" applyNumberFormat="1" applyFont="1" applyFill="1" applyBorder="1" applyAlignment="1" applyProtection="1">
      <alignment horizontal="right" vertical="center"/>
    </xf>
    <xf numFmtId="178" fontId="4" fillId="0" borderId="2" xfId="2" applyNumberFormat="1" applyFont="1" applyFill="1" applyBorder="1" applyAlignment="1" applyProtection="1">
      <alignment horizontal="right" vertical="center"/>
    </xf>
    <xf numFmtId="0" fontId="1" fillId="0" borderId="1" xfId="2" applyNumberFormat="1" applyFont="1" applyFill="1" applyBorder="1" applyAlignment="1" applyProtection="1">
      <alignment horizontal="center" vertical="center"/>
    </xf>
    <xf numFmtId="0" fontId="1" fillId="0" borderId="1" xfId="2" applyNumberFormat="1" applyFont="1" applyFill="1" applyBorder="1" applyAlignment="1" applyProtection="1">
      <alignment vertical="center" wrapText="1"/>
    </xf>
    <xf numFmtId="187" fontId="52" fillId="4" borderId="2" xfId="2" applyNumberFormat="1" applyFont="1" applyFill="1" applyBorder="1" applyAlignment="1" applyProtection="1">
      <alignment vertical="center"/>
    </xf>
    <xf numFmtId="187" fontId="52" fillId="4" borderId="2" xfId="2" applyNumberFormat="1" applyFont="1" applyFill="1" applyBorder="1" applyAlignment="1" applyProtection="1">
      <alignment vertical="top"/>
    </xf>
    <xf numFmtId="187" fontId="51" fillId="4" borderId="2" xfId="2" applyNumberFormat="1" applyFont="1" applyFill="1" applyBorder="1" applyAlignment="1" applyProtection="1">
      <alignment vertical="top"/>
    </xf>
    <xf numFmtId="187" fontId="11" fillId="4" borderId="2" xfId="2" applyNumberFormat="1" applyFont="1" applyFill="1" applyBorder="1" applyAlignment="1" applyProtection="1">
      <alignment vertical="top"/>
    </xf>
    <xf numFmtId="185" fontId="3" fillId="0" borderId="2" xfId="2" applyNumberFormat="1" applyFont="1" applyFill="1" applyBorder="1" applyAlignment="1" applyProtection="1">
      <alignment vertical="top"/>
    </xf>
    <xf numFmtId="185" fontId="3" fillId="0" borderId="15" xfId="2" applyNumberFormat="1" applyFont="1" applyFill="1" applyBorder="1" applyAlignment="1" applyProtection="1">
      <alignment vertical="top"/>
    </xf>
    <xf numFmtId="185" fontId="1" fillId="0" borderId="15" xfId="2" applyNumberFormat="1" applyFont="1" applyFill="1" applyBorder="1" applyAlignment="1" applyProtection="1">
      <alignment vertical="top"/>
    </xf>
    <xf numFmtId="185" fontId="3" fillId="0" borderId="1" xfId="2" applyNumberFormat="1" applyFont="1" applyFill="1" applyBorder="1" applyAlignment="1" applyProtection="1">
      <alignment vertical="top"/>
    </xf>
    <xf numFmtId="185" fontId="1" fillId="0" borderId="2" xfId="2" applyNumberFormat="1" applyFont="1" applyFill="1" applyBorder="1" applyAlignment="1" applyProtection="1">
      <alignment vertical="top"/>
    </xf>
    <xf numFmtId="0" fontId="1" fillId="0" borderId="2" xfId="2" applyFont="1" applyFill="1" applyBorder="1" applyAlignment="1" applyProtection="1">
      <alignment horizontal="center" vertical="top"/>
    </xf>
    <xf numFmtId="0" fontId="1" fillId="0" borderId="2" xfId="2" applyFont="1" applyFill="1" applyBorder="1" applyAlignment="1" applyProtection="1">
      <alignment vertical="top" wrapText="1"/>
    </xf>
    <xf numFmtId="185" fontId="1" fillId="0" borderId="0" xfId="2" applyNumberFormat="1" applyFont="1" applyFill="1" applyBorder="1" applyAlignment="1" applyProtection="1">
      <alignment vertical="top"/>
    </xf>
    <xf numFmtId="185" fontId="3" fillId="0" borderId="0" xfId="2" applyNumberFormat="1" applyFont="1" applyFill="1" applyBorder="1" applyAlignment="1" applyProtection="1">
      <alignment vertical="top"/>
    </xf>
    <xf numFmtId="0" fontId="1" fillId="0" borderId="0" xfId="2" applyFont="1" applyFill="1" applyBorder="1" applyAlignment="1" applyProtection="1">
      <alignment horizontal="center" vertical="top"/>
    </xf>
    <xf numFmtId="0" fontId="1" fillId="0" borderId="0" xfId="2" applyFont="1" applyFill="1" applyBorder="1" applyAlignment="1" applyProtection="1">
      <alignment vertical="top" wrapText="1"/>
    </xf>
    <xf numFmtId="185" fontId="2" fillId="0" borderId="0" xfId="2" applyNumberFormat="1" applyFont="1" applyFill="1" applyBorder="1" applyAlignment="1" applyProtection="1">
      <alignment vertical="top"/>
    </xf>
    <xf numFmtId="185" fontId="2" fillId="0" borderId="2" xfId="2" applyNumberFormat="1" applyFont="1" applyFill="1" applyBorder="1" applyAlignment="1" applyProtection="1">
      <alignment vertical="top"/>
    </xf>
    <xf numFmtId="185" fontId="3" fillId="4" borderId="2" xfId="2" applyNumberFormat="1" applyFont="1" applyFill="1" applyBorder="1" applyAlignment="1" applyProtection="1"/>
    <xf numFmtId="0" fontId="1" fillId="0" borderId="0" xfId="2" applyFont="1" applyFill="1" applyBorder="1" applyAlignment="1" applyProtection="1">
      <alignment horizontal="center" vertical="center"/>
    </xf>
    <xf numFmtId="0" fontId="1" fillId="0" borderId="2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center" vertical="top"/>
    </xf>
    <xf numFmtId="0" fontId="3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vertical="top" wrapText="1"/>
    </xf>
    <xf numFmtId="0" fontId="2" fillId="0" borderId="2" xfId="2" applyFont="1" applyFill="1" applyBorder="1" applyAlignment="1" applyProtection="1">
      <alignment horizontal="center" vertical="top"/>
    </xf>
    <xf numFmtId="0" fontId="2" fillId="0" borderId="2" xfId="2" applyFont="1" applyFill="1" applyBorder="1" applyAlignment="1" applyProtection="1">
      <alignment horizontal="center" vertical="center"/>
    </xf>
    <xf numFmtId="0" fontId="2" fillId="0" borderId="2" xfId="2" applyFont="1" applyFill="1" applyBorder="1" applyAlignment="1" applyProtection="1">
      <alignment vertical="top" wrapText="1"/>
    </xf>
    <xf numFmtId="183" fontId="33" fillId="0" borderId="0" xfId="6" applyNumberFormat="1" applyFont="1" applyFill="1" applyAlignment="1">
      <alignment horizontal="left" vertical="center"/>
    </xf>
    <xf numFmtId="183" fontId="29" fillId="0" borderId="0" xfId="6" applyNumberFormat="1" applyFont="1" applyFill="1" applyAlignment="1">
      <alignment horizontal="left" vertical="center"/>
    </xf>
    <xf numFmtId="0" fontId="53" fillId="0" borderId="0" xfId="3" applyFill="1" applyAlignment="1">
      <alignment horizontal="left"/>
    </xf>
    <xf numFmtId="0" fontId="53" fillId="0" borderId="0" xfId="3" applyAlignment="1">
      <alignment horizontal="left"/>
    </xf>
    <xf numFmtId="0" fontId="16" fillId="0" borderId="4" xfId="5" applyFont="1" applyFill="1" applyBorder="1" applyAlignment="1" applyProtection="1">
      <alignment horizontal="center" vertical="center" wrapText="1"/>
      <protection locked="0"/>
    </xf>
    <xf numFmtId="178" fontId="16" fillId="0" borderId="4" xfId="5" applyNumberFormat="1" applyFont="1" applyFill="1" applyBorder="1" applyAlignment="1" applyProtection="1">
      <alignment vertical="center" wrapText="1"/>
      <protection locked="0"/>
    </xf>
    <xf numFmtId="178" fontId="16" fillId="4" borderId="4" xfId="5" applyNumberFormat="1" applyFont="1" applyFill="1" applyBorder="1" applyAlignment="1" applyProtection="1">
      <alignment vertical="center" wrapText="1"/>
      <protection locked="0"/>
    </xf>
    <xf numFmtId="0" fontId="3" fillId="0" borderId="2" xfId="2" applyNumberFormat="1" applyFont="1" applyFill="1" applyBorder="1" applyAlignment="1" applyProtection="1">
      <alignment wrapText="1"/>
    </xf>
    <xf numFmtId="0" fontId="2" fillId="0" borderId="2" xfId="2" applyNumberFormat="1" applyFont="1" applyFill="1" applyBorder="1" applyAlignment="1" applyProtection="1">
      <alignment wrapText="1"/>
    </xf>
    <xf numFmtId="0" fontId="1" fillId="0" borderId="5" xfId="0" applyNumberFormat="1" applyFont="1" applyFill="1" applyBorder="1" applyAlignment="1" applyProtection="1">
      <alignment vertical="top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 vertical="center"/>
    </xf>
    <xf numFmtId="0" fontId="9" fillId="4" borderId="0" xfId="0" applyNumberFormat="1" applyFont="1" applyFill="1" applyAlignment="1" applyProtection="1">
      <alignment horizontal="center" vertical="center" wrapText="1"/>
    </xf>
    <xf numFmtId="0" fontId="42" fillId="4" borderId="0" xfId="0" applyNumberFormat="1" applyFont="1" applyFill="1" applyAlignment="1" applyProtection="1">
      <alignment horizontal="center" vertical="center"/>
    </xf>
    <xf numFmtId="0" fontId="13" fillId="4" borderId="4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0" fillId="4" borderId="4" xfId="0" applyNumberFormat="1" applyFont="1" applyFill="1" applyBorder="1" applyAlignment="1" applyProtection="1">
      <alignment horizontal="center" vertical="center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17" fillId="0" borderId="0" xfId="0" applyNumberFormat="1" applyFont="1" applyFill="1" applyAlignment="1" applyProtection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center" vertical="center" wrapText="1"/>
    </xf>
    <xf numFmtId="0" fontId="21" fillId="4" borderId="3" xfId="0" applyNumberFormat="1" applyFont="1" applyFill="1" applyBorder="1" applyAlignment="1" applyProtection="1">
      <alignment horizontal="center" vertical="center" wrapText="1"/>
    </xf>
    <xf numFmtId="0" fontId="15" fillId="4" borderId="12" xfId="0" applyNumberFormat="1" applyFont="1" applyFill="1" applyBorder="1" applyAlignment="1" applyProtection="1">
      <alignment horizontal="center" vertical="center" wrapText="1"/>
    </xf>
    <xf numFmtId="0" fontId="0" fillId="4" borderId="2" xfId="0" applyNumberFormat="1" applyFont="1" applyFill="1" applyBorder="1" applyAlignment="1" applyProtection="1">
      <alignment horizontal="center" vertical="center" wrapText="1"/>
    </xf>
    <xf numFmtId="0" fontId="1" fillId="4" borderId="7" xfId="0" applyNumberFormat="1" applyFont="1" applyFill="1" applyBorder="1" applyAlignment="1" applyProtection="1">
      <alignment horizontal="center" vertical="center" wrapText="1"/>
    </xf>
    <xf numFmtId="0" fontId="0" fillId="4" borderId="6" xfId="0" applyNumberFormat="1" applyFont="1" applyFill="1" applyBorder="1" applyAlignment="1" applyProtection="1">
      <alignment horizontal="center" vertical="center" wrapText="1"/>
    </xf>
    <xf numFmtId="0" fontId="21" fillId="4" borderId="11" xfId="0" applyNumberFormat="1" applyFont="1" applyFill="1" applyBorder="1" applyAlignment="1" applyProtection="1">
      <alignment horizontal="center" vertical="center" wrapText="1"/>
    </xf>
    <xf numFmtId="0" fontId="15" fillId="4" borderId="4" xfId="0" applyNumberFormat="1" applyFont="1" applyFill="1" applyBorder="1" applyAlignment="1" applyProtection="1">
      <alignment horizontal="center" vertical="center" wrapText="1"/>
    </xf>
    <xf numFmtId="0" fontId="21" fillId="4" borderId="16" xfId="0" applyNumberFormat="1" applyFont="1" applyFill="1" applyBorder="1" applyAlignment="1" applyProtection="1">
      <alignment horizontal="center" vertical="center" wrapText="1"/>
    </xf>
    <xf numFmtId="0" fontId="15" fillId="4" borderId="4" xfId="2" applyNumberFormat="1" applyFont="1" applyFill="1" applyBorder="1" applyAlignment="1" applyProtection="1">
      <alignment horizontal="center" vertical="center" wrapText="1"/>
    </xf>
    <xf numFmtId="0" fontId="18" fillId="0" borderId="0" xfId="2" applyNumberFormat="1" applyFont="1" applyFill="1" applyAlignment="1" applyProtection="1">
      <alignment horizontal="center" wrapText="1"/>
    </xf>
    <xf numFmtId="0" fontId="21" fillId="4" borderId="2" xfId="2" applyNumberFormat="1" applyFont="1" applyFill="1" applyBorder="1" applyAlignment="1" applyProtection="1">
      <alignment horizontal="center" vertical="center" wrapText="1"/>
    </xf>
    <xf numFmtId="0" fontId="21" fillId="4" borderId="11" xfId="2" applyNumberFormat="1" applyFont="1" applyFill="1" applyBorder="1" applyAlignment="1" applyProtection="1">
      <alignment horizontal="center" vertical="center" wrapText="1"/>
    </xf>
    <xf numFmtId="0" fontId="21" fillId="4" borderId="12" xfId="2" applyNumberFormat="1" applyFont="1" applyFill="1" applyBorder="1" applyAlignment="1" applyProtection="1">
      <alignment horizontal="center" vertical="center" wrapText="1"/>
    </xf>
    <xf numFmtId="0" fontId="21" fillId="4" borderId="4" xfId="2" applyNumberFormat="1" applyFont="1" applyFill="1" applyBorder="1" applyAlignment="1" applyProtection="1">
      <alignment horizontal="center" vertical="center" wrapText="1"/>
    </xf>
    <xf numFmtId="0" fontId="20" fillId="4" borderId="11" xfId="2" applyNumberFormat="1" applyFont="1" applyFill="1" applyBorder="1" applyAlignment="1" applyProtection="1">
      <alignment horizontal="center" vertical="center" wrapText="1"/>
    </xf>
    <xf numFmtId="0" fontId="15" fillId="4" borderId="11" xfId="2" applyNumberFormat="1" applyFont="1" applyFill="1" applyBorder="1" applyAlignment="1" applyProtection="1">
      <alignment horizontal="center" vertical="center" wrapText="1"/>
    </xf>
    <xf numFmtId="0" fontId="16" fillId="0" borderId="0" xfId="2" applyNumberFormat="1" applyFont="1" applyFill="1" applyAlignment="1" applyProtection="1">
      <alignment horizontal="center" vertical="center" wrapText="1"/>
    </xf>
    <xf numFmtId="0" fontId="21" fillId="0" borderId="0" xfId="5" applyFont="1" applyFill="1" applyAlignment="1">
      <alignment horizontal="center" vertical="center"/>
    </xf>
    <xf numFmtId="0" fontId="21" fillId="0" borderId="0" xfId="5" applyFont="1" applyFill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4" fillId="0" borderId="3" xfId="5" applyFont="1" applyFill="1" applyBorder="1" applyAlignment="1">
      <alignment horizontal="center" vertical="center" wrapText="1"/>
    </xf>
    <xf numFmtId="0" fontId="14" fillId="0" borderId="14" xfId="5" applyFont="1" applyFill="1" applyBorder="1" applyAlignment="1">
      <alignment horizontal="center" vertical="center" wrapText="1"/>
    </xf>
    <xf numFmtId="0" fontId="14" fillId="0" borderId="8" xfId="5" applyFont="1" applyFill="1" applyBorder="1" applyAlignment="1">
      <alignment horizontal="center" vertical="center" wrapText="1"/>
    </xf>
    <xf numFmtId="0" fontId="47" fillId="0" borderId="12" xfId="5" applyFont="1" applyFill="1" applyBorder="1" applyAlignment="1">
      <alignment horizontal="center" vertical="center" wrapText="1"/>
    </xf>
    <xf numFmtId="0" fontId="47" fillId="0" borderId="2" xfId="5" applyFont="1" applyFill="1" applyBorder="1" applyAlignment="1">
      <alignment horizontal="center" vertical="center" wrapText="1"/>
    </xf>
    <xf numFmtId="0" fontId="47" fillId="0" borderId="11" xfId="5" applyFont="1" applyFill="1" applyBorder="1" applyAlignment="1">
      <alignment horizontal="center" vertical="center" wrapText="1"/>
    </xf>
    <xf numFmtId="178" fontId="16" fillId="0" borderId="0" xfId="5" applyNumberFormat="1" applyFont="1" applyBorder="1" applyAlignment="1" applyProtection="1">
      <alignment horizontal="center"/>
      <protection locked="0"/>
    </xf>
    <xf numFmtId="0" fontId="41" fillId="0" borderId="0" xfId="5" applyFont="1" applyFill="1" applyAlignment="1" applyProtection="1">
      <alignment horizontal="center" vertical="center"/>
      <protection locked="0"/>
    </xf>
    <xf numFmtId="0" fontId="41" fillId="0" borderId="0" xfId="5" applyFont="1" applyFill="1" applyAlignment="1" applyProtection="1">
      <alignment horizontal="center" vertical="center" wrapText="1"/>
      <protection locked="0"/>
    </xf>
    <xf numFmtId="0" fontId="16" fillId="0" borderId="0" xfId="5" applyFont="1" applyFill="1" applyAlignment="1" applyProtection="1">
      <alignment horizontal="center" vertical="center" wrapText="1"/>
      <protection locked="0"/>
    </xf>
    <xf numFmtId="0" fontId="41" fillId="0" borderId="0" xfId="5" applyFont="1" applyAlignment="1" applyProtection="1">
      <alignment horizontal="left"/>
      <protection locked="0"/>
    </xf>
    <xf numFmtId="0" fontId="16" fillId="0" borderId="4" xfId="5" applyFont="1" applyBorder="1" applyAlignment="1" applyProtection="1">
      <alignment horizontal="center" vertical="center" wrapText="1"/>
      <protection locked="0"/>
    </xf>
    <xf numFmtId="0" fontId="16" fillId="0" borderId="3" xfId="5" applyFont="1" applyBorder="1" applyAlignment="1" applyProtection="1">
      <alignment horizontal="center" vertical="center" wrapText="1"/>
      <protection locked="0"/>
    </xf>
    <xf numFmtId="0" fontId="16" fillId="0" borderId="14" xfId="5" applyFont="1" applyBorder="1" applyAlignment="1" applyProtection="1">
      <alignment horizontal="center" vertical="center" wrapText="1"/>
      <protection locked="0"/>
    </xf>
    <xf numFmtId="0" fontId="16" fillId="0" borderId="8" xfId="5" applyFont="1" applyBorder="1" applyAlignment="1" applyProtection="1">
      <alignment horizontal="center" vertical="center" wrapText="1"/>
      <protection locked="0"/>
    </xf>
    <xf numFmtId="0" fontId="16" fillId="3" borderId="12" xfId="5" applyFont="1" applyFill="1" applyBorder="1" applyAlignment="1" applyProtection="1">
      <alignment horizontal="center" vertical="center" wrapText="1"/>
      <protection locked="0"/>
    </xf>
    <xf numFmtId="0" fontId="16" fillId="3" borderId="2" xfId="5" applyFont="1" applyFill="1" applyBorder="1" applyAlignment="1" applyProtection="1">
      <alignment horizontal="center" vertical="center" wrapText="1"/>
      <protection locked="0"/>
    </xf>
    <xf numFmtId="0" fontId="16" fillId="3" borderId="11" xfId="5" applyFont="1" applyFill="1" applyBorder="1" applyAlignment="1" applyProtection="1">
      <alignment horizontal="center" vertical="center" wrapText="1"/>
      <protection locked="0"/>
    </xf>
    <xf numFmtId="0" fontId="16" fillId="4" borderId="2" xfId="5" applyFont="1" applyFill="1" applyBorder="1" applyAlignment="1" applyProtection="1">
      <alignment horizontal="center" vertical="center" wrapText="1"/>
      <protection locked="0"/>
    </xf>
    <xf numFmtId="0" fontId="16" fillId="3" borderId="12" xfId="5" applyFont="1" applyFill="1" applyBorder="1" applyAlignment="1" applyProtection="1">
      <alignment horizontal="left" vertical="center" wrapText="1"/>
      <protection locked="0"/>
    </xf>
    <xf numFmtId="0" fontId="16" fillId="3" borderId="2" xfId="5" applyFont="1" applyFill="1" applyBorder="1" applyAlignment="1" applyProtection="1">
      <alignment horizontal="left" vertical="center" wrapText="1"/>
      <protection locked="0"/>
    </xf>
    <xf numFmtId="183" fontId="33" fillId="0" borderId="21" xfId="6" applyNumberFormat="1" applyFont="1" applyFill="1" applyBorder="1" applyAlignment="1">
      <alignment horizontal="center" vertical="center" wrapText="1"/>
    </xf>
    <xf numFmtId="183" fontId="33" fillId="0" borderId="22" xfId="6" applyNumberFormat="1" applyFont="1" applyFill="1" applyBorder="1" applyAlignment="1">
      <alignment horizontal="center" vertical="center" wrapText="1"/>
    </xf>
    <xf numFmtId="183" fontId="33" fillId="0" borderId="23" xfId="6" applyNumberFormat="1" applyFont="1" applyFill="1" applyBorder="1" applyAlignment="1">
      <alignment horizontal="center" vertical="center" wrapText="1"/>
    </xf>
    <xf numFmtId="183" fontId="33" fillId="0" borderId="18" xfId="6" applyNumberFormat="1" applyFont="1" applyFill="1" applyBorder="1" applyAlignment="1">
      <alignment horizontal="center" vertical="center" wrapText="1"/>
    </xf>
    <xf numFmtId="183" fontId="33" fillId="0" borderId="19" xfId="6" applyNumberFormat="1" applyFont="1" applyFill="1" applyBorder="1" applyAlignment="1">
      <alignment horizontal="center" vertical="center" wrapText="1"/>
    </xf>
    <xf numFmtId="183" fontId="37" fillId="0" borderId="4" xfId="6" applyNumberFormat="1" applyFont="1" applyFill="1" applyBorder="1" applyAlignment="1">
      <alignment horizontal="center" vertical="center" wrapText="1"/>
    </xf>
    <xf numFmtId="183" fontId="37" fillId="0" borderId="10" xfId="6" applyNumberFormat="1" applyFont="1" applyFill="1" applyBorder="1" applyAlignment="1">
      <alignment horizontal="center" vertical="center" wrapText="1"/>
    </xf>
    <xf numFmtId="183" fontId="33" fillId="0" borderId="4" xfId="6" applyNumberFormat="1" applyFont="1" applyFill="1" applyBorder="1" applyAlignment="1">
      <alignment horizontal="center" vertical="center" wrapText="1"/>
    </xf>
    <xf numFmtId="183" fontId="33" fillId="0" borderId="10" xfId="6" applyNumberFormat="1" applyFont="1" applyFill="1" applyBorder="1" applyAlignment="1">
      <alignment horizontal="center" vertical="center" wrapText="1"/>
    </xf>
    <xf numFmtId="2" fontId="29" fillId="0" borderId="0" xfId="6" applyNumberFormat="1" applyFont="1" applyFill="1" applyAlignment="1">
      <alignment horizontal="left" vertical="center"/>
    </xf>
    <xf numFmtId="183" fontId="29" fillId="0" borderId="0" xfId="6" applyNumberFormat="1" applyFont="1" applyFill="1" applyAlignment="1">
      <alignment horizontal="center" vertical="center" wrapText="1"/>
    </xf>
    <xf numFmtId="0" fontId="36" fillId="0" borderId="0" xfId="6" applyFont="1" applyFill="1" applyAlignment="1">
      <alignment horizontal="center" vertical="center" wrapText="1"/>
    </xf>
    <xf numFmtId="2" fontId="37" fillId="0" borderId="17" xfId="6" applyNumberFormat="1" applyFont="1" applyFill="1" applyBorder="1" applyAlignment="1">
      <alignment horizontal="center" vertical="center" wrapText="1"/>
    </xf>
    <xf numFmtId="2" fontId="37" fillId="0" borderId="18" xfId="6" applyNumberFormat="1" applyFont="1" applyFill="1" applyBorder="1" applyAlignment="1">
      <alignment horizontal="center" vertical="center" wrapText="1"/>
    </xf>
    <xf numFmtId="2" fontId="37" fillId="0" borderId="19" xfId="6" applyNumberFormat="1" applyFont="1" applyFill="1" applyBorder="1" applyAlignment="1">
      <alignment horizontal="center" vertical="center" wrapText="1"/>
    </xf>
    <xf numFmtId="0" fontId="37" fillId="0" borderId="20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horizontal="center" vertical="center" wrapText="1"/>
    </xf>
    <xf numFmtId="0" fontId="37" fillId="0" borderId="10" xfId="6" applyFont="1" applyFill="1" applyBorder="1" applyAlignment="1">
      <alignment horizontal="center" vertical="center" wrapText="1"/>
    </xf>
    <xf numFmtId="0" fontId="24" fillId="0" borderId="20" xfId="6" applyFont="1" applyFill="1" applyBorder="1" applyAlignment="1">
      <alignment horizontal="center" vertical="center" wrapText="1"/>
    </xf>
    <xf numFmtId="0" fontId="24" fillId="0" borderId="4" xfId="6" applyFont="1" applyFill="1" applyBorder="1" applyAlignment="1">
      <alignment horizontal="center" vertical="center" wrapText="1"/>
    </xf>
    <xf numFmtId="0" fontId="24" fillId="0" borderId="10" xfId="6" applyFont="1" applyFill="1" applyBorder="1" applyAlignment="1">
      <alignment horizontal="center" vertical="center" wrapText="1"/>
    </xf>
    <xf numFmtId="183" fontId="24" fillId="0" borderId="17" xfId="6" applyNumberFormat="1" applyFont="1" applyFill="1" applyBorder="1" applyAlignment="1">
      <alignment horizontal="center" vertical="center" wrapText="1"/>
    </xf>
    <xf numFmtId="183" fontId="24" fillId="0" borderId="20" xfId="6" applyNumberFormat="1" applyFont="1" applyFill="1" applyBorder="1" applyAlignment="1">
      <alignment horizontal="center" vertical="center" wrapText="1"/>
    </xf>
    <xf numFmtId="179" fontId="57" fillId="4" borderId="4" xfId="9" applyNumberFormat="1" applyFont="1" applyFill="1" applyBorder="1" applyAlignment="1">
      <alignment horizontal="center" vertical="top" wrapText="1"/>
    </xf>
    <xf numFmtId="0" fontId="27" fillId="4" borderId="4" xfId="9" applyFont="1" applyFill="1" applyBorder="1" applyAlignment="1">
      <alignment vertical="top" wrapText="1"/>
    </xf>
    <xf numFmtId="0" fontId="57" fillId="4" borderId="4" xfId="9" applyFont="1" applyFill="1" applyBorder="1" applyAlignment="1">
      <alignment horizontal="center" vertical="top" wrapText="1"/>
    </xf>
    <xf numFmtId="182" fontId="57" fillId="4" borderId="4" xfId="8" applyNumberFormat="1" applyFont="1" applyFill="1" applyBorder="1" applyAlignment="1">
      <alignment horizontal="center" vertical="top" wrapText="1"/>
    </xf>
    <xf numFmtId="0" fontId="57" fillId="4" borderId="4" xfId="8" applyFont="1" applyFill="1" applyBorder="1" applyAlignment="1">
      <alignment vertical="top" wrapText="1"/>
    </xf>
    <xf numFmtId="0" fontId="23" fillId="0" borderId="0" xfId="8" applyFont="1" applyFill="1" applyAlignment="1">
      <alignment horizontal="center"/>
    </xf>
    <xf numFmtId="4" fontId="61" fillId="4" borderId="4" xfId="9" applyNumberFormat="1" applyFont="1" applyFill="1" applyBorder="1" applyAlignment="1">
      <alignment horizontal="left" vertical="center" wrapText="1"/>
    </xf>
    <xf numFmtId="0" fontId="32" fillId="0" borderId="1" xfId="9" applyFont="1" applyFill="1" applyBorder="1" applyAlignment="1">
      <alignment horizontal="center" vertical="center" wrapText="1"/>
    </xf>
    <xf numFmtId="0" fontId="57" fillId="4" borderId="4" xfId="10" applyFont="1" applyFill="1" applyBorder="1" applyAlignment="1">
      <alignment horizontal="center" vertical="top" wrapText="1"/>
    </xf>
    <xf numFmtId="4" fontId="61" fillId="4" borderId="4" xfId="9" applyNumberFormat="1" applyFont="1" applyFill="1" applyBorder="1" applyAlignment="1">
      <alignment vertical="center" wrapText="1"/>
    </xf>
    <xf numFmtId="0" fontId="57" fillId="4" borderId="4" xfId="9" applyFont="1" applyFill="1" applyBorder="1" applyAlignment="1">
      <alignment vertical="top" wrapText="1"/>
    </xf>
    <xf numFmtId="0" fontId="23" fillId="0" borderId="0" xfId="8" applyFont="1" applyFill="1"/>
    <xf numFmtId="4" fontId="57" fillId="4" borderId="4" xfId="9" applyNumberFormat="1" applyFont="1" applyFill="1" applyBorder="1" applyAlignment="1">
      <alignment vertical="top" wrapText="1"/>
    </xf>
    <xf numFmtId="0" fontId="61" fillId="4" borderId="4" xfId="9" applyFont="1" applyFill="1" applyBorder="1" applyAlignment="1">
      <alignment horizontal="center" vertical="top" wrapText="1"/>
    </xf>
    <xf numFmtId="0" fontId="26" fillId="0" borderId="4" xfId="8" applyFont="1" applyFill="1" applyBorder="1" applyAlignment="1">
      <alignment vertical="center" wrapText="1"/>
    </xf>
    <xf numFmtId="0" fontId="57" fillId="4" borderId="3" xfId="8" applyFont="1" applyFill="1" applyBorder="1" applyAlignment="1">
      <alignment vertical="top" wrapText="1"/>
    </xf>
    <xf numFmtId="0" fontId="57" fillId="4" borderId="8" xfId="8" applyFont="1" applyFill="1" applyBorder="1" applyAlignment="1">
      <alignment vertical="top" wrapText="1"/>
    </xf>
  </cellXfs>
  <cellStyles count="15">
    <cellStyle name="Normal_Доходи" xfId="1"/>
    <cellStyle name="Звичайний" xfId="0" builtinId="0"/>
    <cellStyle name="Звичайний 2" xfId="2"/>
    <cellStyle name="Звичайний 2 3" xfId="3"/>
    <cellStyle name="Звичайний 3" xfId="4"/>
    <cellStyle name="Звичайний 4" xfId="5"/>
    <cellStyle name="Звичайний_Додаток №8" xfId="6"/>
    <cellStyle name="Звичайний_Додаток №8 зміни до додатку №8" xfId="7"/>
    <cellStyle name="Звичайний_Додаток №9" xfId="8"/>
    <cellStyle name="Звичайний_Додаток_9_06-12-2012" xfId="9"/>
    <cellStyle name="Звичайний_Додаток_9_06-12-2012_Додаток №9" xfId="10"/>
    <cellStyle name="Нейтральный_Додаток_9_06-12-2012" xfId="11"/>
    <cellStyle name="Обычный 2" xfId="12"/>
    <cellStyle name="Обычный_Лист1_Додаток №8" xfId="13"/>
    <cellStyle name="Фінансовий 2" xfId="14"/>
  </cellStyles>
  <dxfs count="20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ndense val="0"/>
        <extend val="0"/>
        <color indexed="10"/>
      </font>
    </dxf>
    <dxf>
      <font>
        <color rgb="FFFFFFFF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S138"/>
  <sheetViews>
    <sheetView showGridLines="0" showZeros="0" zoomScale="110" zoomScaleNormal="110" workbookViewId="0">
      <selection activeCell="A2" sqref="A2"/>
    </sheetView>
  </sheetViews>
  <sheetFormatPr defaultColWidth="9.1640625" defaultRowHeight="13.5" customHeight="1" x14ac:dyDescent="0.2"/>
  <cols>
    <col min="1" max="1" width="11.83203125" style="2" customWidth="1"/>
    <col min="2" max="2" width="48.1640625" style="2" customWidth="1"/>
    <col min="3" max="3" width="18.83203125" style="2" bestFit="1" customWidth="1"/>
    <col min="4" max="5" width="16.6640625" style="2" bestFit="1" customWidth="1"/>
    <col min="6" max="12" width="9.1640625" style="2" customWidth="1"/>
    <col min="13" max="244" width="9.1640625" customWidth="1"/>
    <col min="245" max="253" width="9.1640625" style="1" customWidth="1"/>
  </cols>
  <sheetData>
    <row r="2" spans="1:13" ht="13.5" customHeight="1" x14ac:dyDescent="0.2">
      <c r="A2" s="2" t="s">
        <v>3766</v>
      </c>
    </row>
    <row r="3" spans="1:13" ht="52.5" customHeight="1" x14ac:dyDescent="0.2">
      <c r="C3" s="382" t="s">
        <v>256</v>
      </c>
      <c r="D3" s="382"/>
      <c r="E3" s="382"/>
      <c r="M3" s="2"/>
    </row>
    <row r="4" spans="1:13" ht="27" customHeight="1" x14ac:dyDescent="0.2">
      <c r="A4" s="383" t="s">
        <v>255</v>
      </c>
      <c r="B4" s="383"/>
      <c r="C4" s="383"/>
      <c r="D4" s="383"/>
      <c r="E4" s="383"/>
    </row>
    <row r="5" spans="1:13" ht="13.5" customHeight="1" x14ac:dyDescent="0.2">
      <c r="B5" s="24"/>
      <c r="C5" s="24"/>
      <c r="D5" s="24"/>
      <c r="E5" s="24" t="s">
        <v>254</v>
      </c>
    </row>
    <row r="6" spans="1:13" ht="31.5" customHeight="1" x14ac:dyDescent="0.2">
      <c r="A6" s="23" t="s">
        <v>253</v>
      </c>
      <c r="B6" s="23" t="s">
        <v>252</v>
      </c>
      <c r="C6" s="23" t="s">
        <v>251</v>
      </c>
      <c r="D6" s="22" t="s">
        <v>250</v>
      </c>
      <c r="E6" s="22" t="s">
        <v>249</v>
      </c>
    </row>
    <row r="7" spans="1:13" ht="15.75" customHeight="1" x14ac:dyDescent="0.2">
      <c r="A7" s="21"/>
      <c r="B7" s="20" t="s">
        <v>248</v>
      </c>
      <c r="C7" s="337">
        <f>D7+E7</f>
        <v>975833650.30000007</v>
      </c>
      <c r="D7" s="337">
        <v>855407786.10000002</v>
      </c>
      <c r="E7" s="337">
        <v>120425864.2</v>
      </c>
    </row>
    <row r="8" spans="1:13" ht="19.5" customHeight="1" x14ac:dyDescent="0.2">
      <c r="A8" s="19" t="s">
        <v>17</v>
      </c>
      <c r="B8" s="18" t="s">
        <v>16</v>
      </c>
      <c r="C8" s="17">
        <v>8763448.9000000004</v>
      </c>
      <c r="D8" s="17">
        <v>8763448.9000000004</v>
      </c>
      <c r="E8" s="17">
        <v>0</v>
      </c>
    </row>
    <row r="9" spans="1:13" ht="19.5" customHeight="1" x14ac:dyDescent="0.2">
      <c r="A9" s="11" t="s">
        <v>247</v>
      </c>
      <c r="B9" s="16" t="s">
        <v>246</v>
      </c>
      <c r="C9" s="9">
        <v>8763448.9000000004</v>
      </c>
      <c r="D9" s="9">
        <v>8763448.9000000004</v>
      </c>
      <c r="E9" s="9">
        <v>0</v>
      </c>
    </row>
    <row r="10" spans="1:13" s="1" customFormat="1" ht="30" customHeight="1" x14ac:dyDescent="0.2">
      <c r="B10" s="7" t="s">
        <v>245</v>
      </c>
      <c r="C10" s="338">
        <f t="shared" ref="C10:C15" si="0">D10+E10</f>
        <v>967070201.39999998</v>
      </c>
      <c r="D10" s="338">
        <v>846644337.19999993</v>
      </c>
      <c r="E10" s="338">
        <v>120425864.2</v>
      </c>
    </row>
    <row r="11" spans="1:13" ht="17.25" customHeight="1" x14ac:dyDescent="0.2">
      <c r="A11" s="8" t="s">
        <v>244</v>
      </c>
      <c r="B11" s="15" t="s">
        <v>243</v>
      </c>
      <c r="C11" s="337">
        <f t="shared" si="0"/>
        <v>781131277.19999993</v>
      </c>
      <c r="D11" s="337">
        <v>710784954.69999993</v>
      </c>
      <c r="E11" s="337">
        <v>70346322.5</v>
      </c>
    </row>
    <row r="12" spans="1:13" ht="27" x14ac:dyDescent="0.2">
      <c r="A12" s="5" t="s">
        <v>242</v>
      </c>
      <c r="B12" s="4" t="s">
        <v>241</v>
      </c>
      <c r="C12" s="339">
        <f t="shared" si="0"/>
        <v>209041197.80000001</v>
      </c>
      <c r="D12" s="339">
        <v>209041197.80000001</v>
      </c>
      <c r="E12" s="339"/>
    </row>
    <row r="13" spans="1:13" ht="12.75" x14ac:dyDescent="0.2">
      <c r="A13" s="14" t="s">
        <v>240</v>
      </c>
      <c r="B13" s="13" t="s">
        <v>239</v>
      </c>
      <c r="C13" s="340">
        <f t="shared" si="0"/>
        <v>110841197.8</v>
      </c>
      <c r="D13" s="340">
        <v>110841197.8</v>
      </c>
      <c r="E13" s="340"/>
    </row>
    <row r="14" spans="1:13" ht="12.75" x14ac:dyDescent="0.2">
      <c r="A14" s="14" t="s">
        <v>238</v>
      </c>
      <c r="B14" s="13" t="s">
        <v>237</v>
      </c>
      <c r="C14" s="340">
        <f t="shared" si="0"/>
        <v>98200000</v>
      </c>
      <c r="D14" s="340">
        <v>98200000</v>
      </c>
      <c r="E14" s="340"/>
    </row>
    <row r="15" spans="1:13" ht="27" x14ac:dyDescent="0.2">
      <c r="A15" s="5" t="s">
        <v>236</v>
      </c>
      <c r="B15" s="4" t="s">
        <v>235</v>
      </c>
      <c r="C15" s="339">
        <f t="shared" si="0"/>
        <v>32534637</v>
      </c>
      <c r="D15" s="339">
        <v>32103637</v>
      </c>
      <c r="E15" s="339">
        <v>431000</v>
      </c>
    </row>
    <row r="16" spans="1:13" ht="25.5" x14ac:dyDescent="0.2">
      <c r="A16" s="14" t="s">
        <v>234</v>
      </c>
      <c r="B16" s="13" t="s">
        <v>233</v>
      </c>
      <c r="C16" s="12">
        <v>615900</v>
      </c>
      <c r="D16" s="12">
        <v>361700</v>
      </c>
      <c r="E16" s="12">
        <v>254200</v>
      </c>
    </row>
    <row r="17" spans="1:5" ht="27.75" customHeight="1" x14ac:dyDescent="0.2">
      <c r="A17" s="14" t="s">
        <v>232</v>
      </c>
      <c r="B17" s="13" t="s">
        <v>231</v>
      </c>
      <c r="C17" s="12">
        <v>972400</v>
      </c>
      <c r="D17" s="12">
        <v>795600</v>
      </c>
      <c r="E17" s="12">
        <v>176800</v>
      </c>
    </row>
    <row r="18" spans="1:5" ht="12.75" x14ac:dyDescent="0.2">
      <c r="A18" s="14" t="s">
        <v>230</v>
      </c>
      <c r="B18" s="13" t="s">
        <v>229</v>
      </c>
      <c r="C18" s="340">
        <f>D18+E18</f>
        <v>27052237</v>
      </c>
      <c r="D18" s="340">
        <v>27052237</v>
      </c>
      <c r="E18" s="340"/>
    </row>
    <row r="19" spans="1:5" ht="38.25" x14ac:dyDescent="0.2">
      <c r="A19" s="11" t="s">
        <v>228</v>
      </c>
      <c r="B19" s="10" t="s">
        <v>227</v>
      </c>
      <c r="C19" s="341">
        <f>D19+E19</f>
        <v>3769200</v>
      </c>
      <c r="D19" s="341">
        <v>3769200</v>
      </c>
      <c r="E19" s="341"/>
    </row>
    <row r="20" spans="1:5" ht="25.5" x14ac:dyDescent="0.2">
      <c r="A20" s="11" t="s">
        <v>226</v>
      </c>
      <c r="B20" s="10" t="s">
        <v>225</v>
      </c>
      <c r="C20" s="341">
        <f>D20+E20</f>
        <v>3757921.6</v>
      </c>
      <c r="D20" s="341">
        <v>3757921.6</v>
      </c>
      <c r="E20" s="341"/>
    </row>
    <row r="21" spans="1:5" ht="25.5" x14ac:dyDescent="0.2">
      <c r="A21" s="11" t="s">
        <v>224</v>
      </c>
      <c r="B21" s="10" t="s">
        <v>223</v>
      </c>
      <c r="C21" s="341">
        <f>D21+E21</f>
        <v>17631877.5</v>
      </c>
      <c r="D21" s="341">
        <v>17631877.5</v>
      </c>
      <c r="E21" s="341"/>
    </row>
    <row r="22" spans="1:5" ht="25.5" x14ac:dyDescent="0.2">
      <c r="A22" s="11" t="s">
        <v>222</v>
      </c>
      <c r="B22" s="10" t="s">
        <v>221</v>
      </c>
      <c r="C22" s="341">
        <f>D22+E22</f>
        <v>1361137.9</v>
      </c>
      <c r="D22" s="341">
        <v>1361137.9</v>
      </c>
      <c r="E22" s="341"/>
    </row>
    <row r="23" spans="1:5" ht="28.5" customHeight="1" x14ac:dyDescent="0.2">
      <c r="A23" s="11" t="s">
        <v>220</v>
      </c>
      <c r="B23" s="10" t="s">
        <v>219</v>
      </c>
      <c r="C23" s="9">
        <v>532100</v>
      </c>
      <c r="D23" s="9">
        <v>532100</v>
      </c>
      <c r="E23" s="9">
        <v>0</v>
      </c>
    </row>
    <row r="24" spans="1:5" ht="31.5" customHeight="1" x14ac:dyDescent="0.2">
      <c r="A24" s="14" t="s">
        <v>218</v>
      </c>
      <c r="B24" s="13" t="s">
        <v>217</v>
      </c>
      <c r="C24" s="340">
        <f t="shared" ref="C24:C29" si="1">D24+E24</f>
        <v>2375500</v>
      </c>
      <c r="D24" s="340">
        <v>2375500</v>
      </c>
      <c r="E24" s="340"/>
    </row>
    <row r="25" spans="1:5" ht="18.75" customHeight="1" x14ac:dyDescent="0.2">
      <c r="A25" s="14" t="s">
        <v>216</v>
      </c>
      <c r="B25" s="13" t="s">
        <v>215</v>
      </c>
      <c r="C25" s="340">
        <f t="shared" si="1"/>
        <v>1518600</v>
      </c>
      <c r="D25" s="340">
        <v>1518600</v>
      </c>
      <c r="E25" s="340"/>
    </row>
    <row r="26" spans="1:5" ht="51" x14ac:dyDescent="0.2">
      <c r="A26" s="11" t="s">
        <v>214</v>
      </c>
      <c r="B26" s="10" t="s">
        <v>213</v>
      </c>
      <c r="C26" s="341">
        <f t="shared" si="1"/>
        <v>274008</v>
      </c>
      <c r="D26" s="341">
        <v>274008</v>
      </c>
      <c r="E26" s="341"/>
    </row>
    <row r="27" spans="1:5" ht="28.5" customHeight="1" x14ac:dyDescent="0.2">
      <c r="A27" s="11" t="s">
        <v>212</v>
      </c>
      <c r="B27" s="10" t="s">
        <v>211</v>
      </c>
      <c r="C27" s="341">
        <f t="shared" si="1"/>
        <v>1244592</v>
      </c>
      <c r="D27" s="341">
        <v>1244592</v>
      </c>
      <c r="E27" s="341"/>
    </row>
    <row r="28" spans="1:5" x14ac:dyDescent="0.2">
      <c r="A28" s="5" t="s">
        <v>210</v>
      </c>
      <c r="B28" s="4" t="s">
        <v>209</v>
      </c>
      <c r="C28" s="339">
        <f t="shared" si="1"/>
        <v>507713000</v>
      </c>
      <c r="D28" s="339">
        <v>446456000</v>
      </c>
      <c r="E28" s="339">
        <v>61257000</v>
      </c>
    </row>
    <row r="29" spans="1:5" ht="30" customHeight="1" x14ac:dyDescent="0.2">
      <c r="A29" s="14" t="s">
        <v>208</v>
      </c>
      <c r="B29" s="13" t="s">
        <v>207</v>
      </c>
      <c r="C29" s="340">
        <f t="shared" si="1"/>
        <v>75173000</v>
      </c>
      <c r="D29" s="340">
        <v>63538000</v>
      </c>
      <c r="E29" s="340">
        <v>11635000</v>
      </c>
    </row>
    <row r="30" spans="1:5" ht="12.75" x14ac:dyDescent="0.2">
      <c r="A30" s="11" t="s">
        <v>206</v>
      </c>
      <c r="B30" s="10" t="s">
        <v>205</v>
      </c>
      <c r="C30" s="9">
        <v>136000</v>
      </c>
      <c r="D30" s="9">
        <v>136000</v>
      </c>
      <c r="E30" s="9">
        <v>0</v>
      </c>
    </row>
    <row r="31" spans="1:5" ht="13.5" customHeight="1" x14ac:dyDescent="0.2">
      <c r="A31" s="11" t="s">
        <v>204</v>
      </c>
      <c r="B31" s="10" t="s">
        <v>189</v>
      </c>
      <c r="C31" s="9">
        <v>5881000</v>
      </c>
      <c r="D31" s="9">
        <v>5881000</v>
      </c>
      <c r="E31" s="9">
        <v>0</v>
      </c>
    </row>
    <row r="32" spans="1:5" ht="28.5" customHeight="1" x14ac:dyDescent="0.2">
      <c r="A32" s="11" t="s">
        <v>203</v>
      </c>
      <c r="B32" s="10" t="s">
        <v>202</v>
      </c>
      <c r="C32" s="9">
        <v>1511000</v>
      </c>
      <c r="D32" s="9">
        <v>1511000</v>
      </c>
      <c r="E32" s="9">
        <v>0</v>
      </c>
    </row>
    <row r="33" spans="1:5" ht="12.75" x14ac:dyDescent="0.2">
      <c r="A33" s="11" t="s">
        <v>201</v>
      </c>
      <c r="B33" s="10" t="s">
        <v>185</v>
      </c>
      <c r="C33" s="9">
        <v>4748000</v>
      </c>
      <c r="D33" s="9">
        <v>4748000</v>
      </c>
      <c r="E33" s="9">
        <v>0</v>
      </c>
    </row>
    <row r="34" spans="1:5" ht="12.75" x14ac:dyDescent="0.2">
      <c r="A34" s="11" t="s">
        <v>200</v>
      </c>
      <c r="B34" s="10" t="s">
        <v>183</v>
      </c>
      <c r="C34" s="341">
        <f>D34+E34</f>
        <v>47088000</v>
      </c>
      <c r="D34" s="341">
        <v>47088000</v>
      </c>
      <c r="E34" s="341"/>
    </row>
    <row r="35" spans="1:5" ht="12.75" x14ac:dyDescent="0.2">
      <c r="A35" s="11" t="s">
        <v>199</v>
      </c>
      <c r="B35" s="10" t="s">
        <v>198</v>
      </c>
      <c r="C35" s="9">
        <v>89000</v>
      </c>
      <c r="D35" s="9">
        <v>0</v>
      </c>
      <c r="E35" s="9">
        <v>89000</v>
      </c>
    </row>
    <row r="36" spans="1:5" ht="13.5" customHeight="1" x14ac:dyDescent="0.2">
      <c r="A36" s="11" t="s">
        <v>197</v>
      </c>
      <c r="B36" s="10" t="s">
        <v>196</v>
      </c>
      <c r="C36" s="341">
        <f>D36+E36</f>
        <v>4000000</v>
      </c>
      <c r="D36" s="341">
        <v>4000000</v>
      </c>
      <c r="E36" s="341"/>
    </row>
    <row r="37" spans="1:5" ht="12.75" x14ac:dyDescent="0.2">
      <c r="A37" s="11" t="s">
        <v>195</v>
      </c>
      <c r="B37" s="10" t="s">
        <v>178</v>
      </c>
      <c r="C37" s="9">
        <v>11546000</v>
      </c>
      <c r="D37" s="9">
        <v>0</v>
      </c>
      <c r="E37" s="9">
        <v>11546000</v>
      </c>
    </row>
    <row r="38" spans="1:5" ht="30" customHeight="1" x14ac:dyDescent="0.2">
      <c r="A38" s="11" t="s">
        <v>194</v>
      </c>
      <c r="B38" s="10" t="s">
        <v>193</v>
      </c>
      <c r="C38" s="9">
        <v>174000</v>
      </c>
      <c r="D38" s="9">
        <v>174000</v>
      </c>
      <c r="E38" s="9">
        <v>0</v>
      </c>
    </row>
    <row r="39" spans="1:5" ht="43.5" customHeight="1" x14ac:dyDescent="0.2">
      <c r="A39" s="14" t="s">
        <v>192</v>
      </c>
      <c r="B39" s="13" t="s">
        <v>191</v>
      </c>
      <c r="C39" s="340">
        <f>D39+E39</f>
        <v>53340000</v>
      </c>
      <c r="D39" s="340">
        <v>3718000</v>
      </c>
      <c r="E39" s="340">
        <v>49622000</v>
      </c>
    </row>
    <row r="40" spans="1:5" ht="12.75" x14ac:dyDescent="0.2">
      <c r="A40" s="11" t="s">
        <v>190</v>
      </c>
      <c r="B40" s="10" t="s">
        <v>189</v>
      </c>
      <c r="C40" s="9">
        <v>1374000</v>
      </c>
      <c r="D40" s="9">
        <v>1374000</v>
      </c>
      <c r="E40" s="9">
        <v>0</v>
      </c>
    </row>
    <row r="41" spans="1:5" ht="18.75" customHeight="1" x14ac:dyDescent="0.2">
      <c r="A41" s="11" t="s">
        <v>188</v>
      </c>
      <c r="B41" s="10" t="s">
        <v>187</v>
      </c>
      <c r="C41" s="9">
        <v>486000</v>
      </c>
      <c r="D41" s="9">
        <v>486000</v>
      </c>
      <c r="E41" s="9">
        <v>0</v>
      </c>
    </row>
    <row r="42" spans="1:5" ht="12.75" x14ac:dyDescent="0.2">
      <c r="A42" s="11" t="s">
        <v>186</v>
      </c>
      <c r="B42" s="10" t="s">
        <v>185</v>
      </c>
      <c r="C42" s="9">
        <v>128000</v>
      </c>
      <c r="D42" s="9">
        <v>128000</v>
      </c>
      <c r="E42" s="9">
        <v>0</v>
      </c>
    </row>
    <row r="43" spans="1:5" ht="15.75" customHeight="1" x14ac:dyDescent="0.2">
      <c r="A43" s="11" t="s">
        <v>184</v>
      </c>
      <c r="B43" s="10" t="s">
        <v>183</v>
      </c>
      <c r="C43" s="9">
        <v>1456000</v>
      </c>
      <c r="D43" s="9">
        <v>1456000</v>
      </c>
      <c r="E43" s="9">
        <v>0</v>
      </c>
    </row>
    <row r="44" spans="1:5" ht="118.5" customHeight="1" x14ac:dyDescent="0.2">
      <c r="A44" s="11" t="s">
        <v>182</v>
      </c>
      <c r="B44" s="10" t="s">
        <v>3760</v>
      </c>
      <c r="C44" s="9">
        <v>3984000</v>
      </c>
      <c r="D44" s="9">
        <v>0</v>
      </c>
      <c r="E44" s="9">
        <v>3984000</v>
      </c>
    </row>
    <row r="45" spans="1:5" ht="15.75" customHeight="1" x14ac:dyDescent="0.2">
      <c r="A45" s="11" t="s">
        <v>181</v>
      </c>
      <c r="B45" s="10" t="s">
        <v>180</v>
      </c>
      <c r="C45" s="9">
        <v>7000</v>
      </c>
      <c r="D45" s="9">
        <v>7000</v>
      </c>
      <c r="E45" s="9">
        <v>0</v>
      </c>
    </row>
    <row r="46" spans="1:5" ht="12.75" x14ac:dyDescent="0.2">
      <c r="A46" s="11" t="s">
        <v>179</v>
      </c>
      <c r="B46" s="10" t="s">
        <v>178</v>
      </c>
      <c r="C46" s="9">
        <v>45638000</v>
      </c>
      <c r="D46" s="9">
        <v>0</v>
      </c>
      <c r="E46" s="9">
        <v>45638000</v>
      </c>
    </row>
    <row r="47" spans="1:5" ht="16.5" customHeight="1" x14ac:dyDescent="0.2">
      <c r="A47" s="11" t="s">
        <v>177</v>
      </c>
      <c r="B47" s="10" t="s">
        <v>176</v>
      </c>
      <c r="C47" s="341">
        <f t="shared" ref="C47:C65" si="2">D47+E47</f>
        <v>267000</v>
      </c>
      <c r="D47" s="341">
        <v>267000</v>
      </c>
      <c r="E47" s="341"/>
    </row>
    <row r="48" spans="1:5" ht="42" customHeight="1" x14ac:dyDescent="0.2">
      <c r="A48" s="14" t="s">
        <v>175</v>
      </c>
      <c r="B48" s="13" t="s">
        <v>174</v>
      </c>
      <c r="C48" s="340">
        <f t="shared" si="2"/>
        <v>75400000</v>
      </c>
      <c r="D48" s="340">
        <v>75400000</v>
      </c>
      <c r="E48" s="340"/>
    </row>
    <row r="49" spans="1:5" ht="27.75" customHeight="1" x14ac:dyDescent="0.2">
      <c r="A49" s="14" t="s">
        <v>173</v>
      </c>
      <c r="B49" s="13" t="s">
        <v>172</v>
      </c>
      <c r="C49" s="340">
        <f t="shared" si="2"/>
        <v>303800000</v>
      </c>
      <c r="D49" s="340">
        <v>303800000</v>
      </c>
      <c r="E49" s="340"/>
    </row>
    <row r="50" spans="1:5" ht="27" x14ac:dyDescent="0.2">
      <c r="A50" s="5" t="s">
        <v>171</v>
      </c>
      <c r="B50" s="4" t="s">
        <v>170</v>
      </c>
      <c r="C50" s="339">
        <f t="shared" si="2"/>
        <v>28621000</v>
      </c>
      <c r="D50" s="339">
        <v>20951000</v>
      </c>
      <c r="E50" s="339">
        <v>7670000</v>
      </c>
    </row>
    <row r="51" spans="1:5" ht="12.75" x14ac:dyDescent="0.2">
      <c r="A51" s="14" t="s">
        <v>169</v>
      </c>
      <c r="B51" s="13" t="s">
        <v>168</v>
      </c>
      <c r="C51" s="340">
        <f t="shared" si="2"/>
        <v>28261000</v>
      </c>
      <c r="D51" s="340">
        <v>20591000</v>
      </c>
      <c r="E51" s="340">
        <v>7670000</v>
      </c>
    </row>
    <row r="52" spans="1:5" ht="12.75" x14ac:dyDescent="0.2">
      <c r="A52" s="14" t="s">
        <v>167</v>
      </c>
      <c r="B52" s="13" t="s">
        <v>166</v>
      </c>
      <c r="C52" s="340">
        <f t="shared" si="2"/>
        <v>360000</v>
      </c>
      <c r="D52" s="340">
        <v>360000</v>
      </c>
      <c r="E52" s="340"/>
    </row>
    <row r="53" spans="1:5" x14ac:dyDescent="0.2">
      <c r="A53" s="5" t="s">
        <v>165</v>
      </c>
      <c r="B53" s="4" t="s">
        <v>164</v>
      </c>
      <c r="C53" s="339">
        <f t="shared" si="2"/>
        <v>3221442.4</v>
      </c>
      <c r="D53" s="339">
        <v>2233119.9</v>
      </c>
      <c r="E53" s="339">
        <v>988322.5</v>
      </c>
    </row>
    <row r="54" spans="1:5" ht="12.75" x14ac:dyDescent="0.2">
      <c r="A54" s="14" t="s">
        <v>163</v>
      </c>
      <c r="B54" s="13" t="s">
        <v>162</v>
      </c>
      <c r="C54" s="340">
        <f t="shared" si="2"/>
        <v>3221148.4</v>
      </c>
      <c r="D54" s="340">
        <v>2232825.9</v>
      </c>
      <c r="E54" s="340">
        <v>988322.5</v>
      </c>
    </row>
    <row r="55" spans="1:5" ht="55.5" customHeight="1" x14ac:dyDescent="0.2">
      <c r="A55" s="14" t="s">
        <v>161</v>
      </c>
      <c r="B55" s="13" t="s">
        <v>160</v>
      </c>
      <c r="C55" s="340">
        <f t="shared" si="2"/>
        <v>294</v>
      </c>
      <c r="D55" s="340">
        <v>294</v>
      </c>
      <c r="E55" s="340"/>
    </row>
    <row r="56" spans="1:5" ht="16.5" customHeight="1" x14ac:dyDescent="0.2">
      <c r="A56" s="8" t="s">
        <v>159</v>
      </c>
      <c r="B56" s="7" t="s">
        <v>158</v>
      </c>
      <c r="C56" s="337">
        <f t="shared" si="2"/>
        <v>183332486.20000002</v>
      </c>
      <c r="D56" s="337">
        <v>134789338.20000002</v>
      </c>
      <c r="E56" s="337">
        <v>48543148</v>
      </c>
    </row>
    <row r="57" spans="1:5" ht="27" x14ac:dyDescent="0.2">
      <c r="A57" s="5" t="s">
        <v>157</v>
      </c>
      <c r="B57" s="4" t="s">
        <v>156</v>
      </c>
      <c r="C57" s="339">
        <f t="shared" si="2"/>
        <v>113932564.80000001</v>
      </c>
      <c r="D57" s="339">
        <v>113422925.80000001</v>
      </c>
      <c r="E57" s="339">
        <v>509639</v>
      </c>
    </row>
    <row r="58" spans="1:5" ht="102" x14ac:dyDescent="0.2">
      <c r="A58" s="14" t="s">
        <v>155</v>
      </c>
      <c r="B58" s="13" t="s">
        <v>154</v>
      </c>
      <c r="C58" s="340">
        <f t="shared" si="2"/>
        <v>68011200</v>
      </c>
      <c r="D58" s="340">
        <v>68011200</v>
      </c>
      <c r="E58" s="340"/>
    </row>
    <row r="59" spans="1:5" ht="42.75" customHeight="1" x14ac:dyDescent="0.2">
      <c r="A59" s="14" t="s">
        <v>153</v>
      </c>
      <c r="B59" s="13" t="s">
        <v>152</v>
      </c>
      <c r="C59" s="340">
        <f t="shared" si="2"/>
        <v>42722482.899999999</v>
      </c>
      <c r="D59" s="340">
        <v>42722482.899999999</v>
      </c>
      <c r="E59" s="340"/>
    </row>
    <row r="60" spans="1:5" ht="25.5" x14ac:dyDescent="0.2">
      <c r="A60" s="14" t="s">
        <v>151</v>
      </c>
      <c r="B60" s="13" t="s">
        <v>150</v>
      </c>
      <c r="C60" s="340">
        <f t="shared" si="2"/>
        <v>213415</v>
      </c>
      <c r="D60" s="340">
        <v>213415</v>
      </c>
      <c r="E60" s="340"/>
    </row>
    <row r="61" spans="1:5" ht="12.75" x14ac:dyDescent="0.2">
      <c r="A61" s="14" t="s">
        <v>149</v>
      </c>
      <c r="B61" s="13" t="s">
        <v>83</v>
      </c>
      <c r="C61" s="340">
        <f t="shared" si="2"/>
        <v>2985466.9</v>
      </c>
      <c r="D61" s="340">
        <v>2475827.9</v>
      </c>
      <c r="E61" s="340">
        <v>509639</v>
      </c>
    </row>
    <row r="62" spans="1:5" ht="27" x14ac:dyDescent="0.2">
      <c r="A62" s="5" t="s">
        <v>148</v>
      </c>
      <c r="B62" s="4" t="s">
        <v>147</v>
      </c>
      <c r="C62" s="339">
        <f t="shared" si="2"/>
        <v>17682395.5</v>
      </c>
      <c r="D62" s="339">
        <v>8178317.5</v>
      </c>
      <c r="E62" s="339">
        <v>9504078</v>
      </c>
    </row>
    <row r="63" spans="1:5" ht="15.75" customHeight="1" x14ac:dyDescent="0.2">
      <c r="A63" s="14" t="s">
        <v>146</v>
      </c>
      <c r="B63" s="13" t="s">
        <v>145</v>
      </c>
      <c r="C63" s="340">
        <f t="shared" si="2"/>
        <v>7677691.8000000007</v>
      </c>
      <c r="D63" s="340">
        <v>2467911.9</v>
      </c>
      <c r="E63" s="340">
        <v>5209779.9000000004</v>
      </c>
    </row>
    <row r="64" spans="1:5" ht="41.25" customHeight="1" x14ac:dyDescent="0.2">
      <c r="A64" s="11" t="s">
        <v>144</v>
      </c>
      <c r="B64" s="10" t="s">
        <v>3761</v>
      </c>
      <c r="C64" s="341">
        <f t="shared" si="2"/>
        <v>22240</v>
      </c>
      <c r="D64" s="341">
        <v>22240</v>
      </c>
      <c r="E64" s="341"/>
    </row>
    <row r="65" spans="1:5" ht="38.25" x14ac:dyDescent="0.2">
      <c r="A65" s="11" t="s">
        <v>143</v>
      </c>
      <c r="B65" s="10" t="s">
        <v>142</v>
      </c>
      <c r="C65" s="341">
        <f t="shared" si="2"/>
        <v>5296</v>
      </c>
      <c r="D65" s="341">
        <v>5296</v>
      </c>
      <c r="E65" s="341"/>
    </row>
    <row r="66" spans="1:5" ht="51" x14ac:dyDescent="0.2">
      <c r="A66" s="11" t="s">
        <v>141</v>
      </c>
      <c r="B66" s="10" t="s">
        <v>140</v>
      </c>
      <c r="C66" s="9">
        <v>20000</v>
      </c>
      <c r="D66" s="9">
        <v>20000</v>
      </c>
      <c r="E66" s="9">
        <v>0</v>
      </c>
    </row>
    <row r="67" spans="1:5" ht="51" x14ac:dyDescent="0.2">
      <c r="A67" s="11" t="s">
        <v>139</v>
      </c>
      <c r="B67" s="10" t="s">
        <v>138</v>
      </c>
      <c r="C67" s="341">
        <f>D67+E67</f>
        <v>916653</v>
      </c>
      <c r="D67" s="341">
        <v>916653</v>
      </c>
      <c r="E67" s="341"/>
    </row>
    <row r="68" spans="1:5" ht="76.5" x14ac:dyDescent="0.2">
      <c r="A68" s="11" t="s">
        <v>137</v>
      </c>
      <c r="B68" s="10" t="s">
        <v>136</v>
      </c>
      <c r="C68" s="9">
        <v>504.5</v>
      </c>
      <c r="D68" s="9">
        <v>504.5</v>
      </c>
      <c r="E68" s="9">
        <v>0</v>
      </c>
    </row>
    <row r="69" spans="1:5" ht="51" x14ac:dyDescent="0.2">
      <c r="A69" s="11" t="s">
        <v>135</v>
      </c>
      <c r="B69" s="10" t="s">
        <v>134</v>
      </c>
      <c r="C69" s="341"/>
      <c r="D69" s="341"/>
      <c r="E69" s="341"/>
    </row>
    <row r="70" spans="1:5" ht="53.25" customHeight="1" x14ac:dyDescent="0.2">
      <c r="A70" s="11" t="s">
        <v>133</v>
      </c>
      <c r="B70" s="10" t="s">
        <v>132</v>
      </c>
      <c r="C70" s="9">
        <v>2000</v>
      </c>
      <c r="D70" s="9">
        <v>2000</v>
      </c>
      <c r="E70" s="9">
        <v>0</v>
      </c>
    </row>
    <row r="71" spans="1:5" ht="66.75" customHeight="1" x14ac:dyDescent="0.2">
      <c r="A71" s="11" t="s">
        <v>131</v>
      </c>
      <c r="B71" s="10" t="s">
        <v>130</v>
      </c>
      <c r="C71" s="9">
        <v>6500</v>
      </c>
      <c r="D71" s="9">
        <v>6500</v>
      </c>
      <c r="E71" s="9">
        <v>0</v>
      </c>
    </row>
    <row r="72" spans="1:5" ht="38.25" x14ac:dyDescent="0.2">
      <c r="A72" s="11" t="s">
        <v>129</v>
      </c>
      <c r="B72" s="10" t="s">
        <v>128</v>
      </c>
      <c r="C72" s="9">
        <v>750000</v>
      </c>
      <c r="D72" s="9">
        <v>750000</v>
      </c>
      <c r="E72" s="9">
        <v>0</v>
      </c>
    </row>
    <row r="73" spans="1:5" ht="17.25" customHeight="1" x14ac:dyDescent="0.2">
      <c r="A73" s="11" t="s">
        <v>127</v>
      </c>
      <c r="B73" s="10" t="s">
        <v>126</v>
      </c>
      <c r="C73" s="9">
        <v>300</v>
      </c>
      <c r="D73" s="9">
        <v>300</v>
      </c>
      <c r="E73" s="9">
        <v>0</v>
      </c>
    </row>
    <row r="74" spans="1:5" ht="38.25" x14ac:dyDescent="0.2">
      <c r="A74" s="11" t="s">
        <v>125</v>
      </c>
      <c r="B74" s="10" t="s">
        <v>124</v>
      </c>
      <c r="C74" s="9">
        <v>182.8</v>
      </c>
      <c r="D74" s="9">
        <v>182.8</v>
      </c>
      <c r="E74" s="9">
        <v>0</v>
      </c>
    </row>
    <row r="75" spans="1:5" ht="32.25" customHeight="1" x14ac:dyDescent="0.2">
      <c r="A75" s="11" t="s">
        <v>123</v>
      </c>
      <c r="B75" s="10" t="s">
        <v>122</v>
      </c>
      <c r="C75" s="9">
        <v>162</v>
      </c>
      <c r="D75" s="9">
        <v>162</v>
      </c>
      <c r="E75" s="9">
        <v>0</v>
      </c>
    </row>
    <row r="76" spans="1:5" ht="17.25" customHeight="1" x14ac:dyDescent="0.2">
      <c r="A76" s="11" t="s">
        <v>121</v>
      </c>
      <c r="B76" s="10" t="s">
        <v>120</v>
      </c>
      <c r="C76" s="9">
        <v>702671</v>
      </c>
      <c r="D76" s="9">
        <v>0</v>
      </c>
      <c r="E76" s="9">
        <v>702671</v>
      </c>
    </row>
    <row r="77" spans="1:5" ht="27.75" customHeight="1" x14ac:dyDescent="0.2">
      <c r="A77" s="11" t="s">
        <v>119</v>
      </c>
      <c r="B77" s="10" t="s">
        <v>118</v>
      </c>
      <c r="C77" s="341">
        <f>D77+E77</f>
        <v>196207.5</v>
      </c>
      <c r="D77" s="341">
        <v>196207.5</v>
      </c>
      <c r="E77" s="341"/>
    </row>
    <row r="78" spans="1:5" ht="178.5" x14ac:dyDescent="0.2">
      <c r="A78" s="11" t="s">
        <v>117</v>
      </c>
      <c r="B78" s="10" t="s">
        <v>116</v>
      </c>
      <c r="C78" s="341">
        <f>D78+E78</f>
        <v>638680.30000000005</v>
      </c>
      <c r="D78" s="341">
        <v>542878.30000000005</v>
      </c>
      <c r="E78" s="341">
        <v>95802</v>
      </c>
    </row>
    <row r="79" spans="1:5" ht="92.25" customHeight="1" x14ac:dyDescent="0.2">
      <c r="A79" s="11" t="s">
        <v>115</v>
      </c>
      <c r="B79" s="10" t="s">
        <v>114</v>
      </c>
      <c r="C79" s="341">
        <f>D79+E79</f>
        <v>4987.8</v>
      </c>
      <c r="D79" s="341">
        <v>4987.8</v>
      </c>
      <c r="E79" s="341"/>
    </row>
    <row r="80" spans="1:5" ht="30" customHeight="1" x14ac:dyDescent="0.2">
      <c r="A80" s="11" t="s">
        <v>113</v>
      </c>
      <c r="B80" s="10" t="s">
        <v>112</v>
      </c>
      <c r="C80" s="9">
        <v>4411306.9000000004</v>
      </c>
      <c r="D80" s="9">
        <v>0</v>
      </c>
      <c r="E80" s="9">
        <v>4411306.9000000004</v>
      </c>
    </row>
    <row r="81" spans="1:5" ht="27" customHeight="1" x14ac:dyDescent="0.2">
      <c r="A81" s="14" t="s">
        <v>111</v>
      </c>
      <c r="B81" s="13" t="s">
        <v>110</v>
      </c>
      <c r="C81" s="12">
        <v>3946371</v>
      </c>
      <c r="D81" s="12">
        <v>0</v>
      </c>
      <c r="E81" s="12">
        <v>3946371</v>
      </c>
    </row>
    <row r="82" spans="1:5" ht="29.25" customHeight="1" x14ac:dyDescent="0.2">
      <c r="A82" s="14" t="s">
        <v>109</v>
      </c>
      <c r="B82" s="13" t="s">
        <v>108</v>
      </c>
      <c r="C82" s="12">
        <v>772979.9</v>
      </c>
      <c r="D82" s="12">
        <v>772979.9</v>
      </c>
      <c r="E82" s="12">
        <v>0</v>
      </c>
    </row>
    <row r="83" spans="1:5" ht="16.5" customHeight="1" x14ac:dyDescent="0.2">
      <c r="A83" s="14" t="s">
        <v>107</v>
      </c>
      <c r="B83" s="13" t="s">
        <v>106</v>
      </c>
      <c r="C83" s="12">
        <v>655918.19999999995</v>
      </c>
      <c r="D83" s="12">
        <v>327959.09999999998</v>
      </c>
      <c r="E83" s="12">
        <v>327959.09999999998</v>
      </c>
    </row>
    <row r="84" spans="1:5" ht="42.75" customHeight="1" x14ac:dyDescent="0.2">
      <c r="A84" s="14" t="s">
        <v>105</v>
      </c>
      <c r="B84" s="13" t="s">
        <v>104</v>
      </c>
      <c r="C84" s="12">
        <v>4100000</v>
      </c>
      <c r="D84" s="12">
        <v>4100000</v>
      </c>
      <c r="E84" s="12">
        <v>0</v>
      </c>
    </row>
    <row r="85" spans="1:5" ht="42.75" customHeight="1" x14ac:dyDescent="0.2">
      <c r="A85" s="14" t="s">
        <v>103</v>
      </c>
      <c r="B85" s="13" t="s">
        <v>102</v>
      </c>
      <c r="C85" s="340">
        <f>D85+E85</f>
        <v>250000</v>
      </c>
      <c r="D85" s="340">
        <v>250000</v>
      </c>
      <c r="E85" s="340"/>
    </row>
    <row r="86" spans="1:5" ht="20.25" customHeight="1" x14ac:dyDescent="0.2">
      <c r="A86" s="14" t="s">
        <v>101</v>
      </c>
      <c r="B86" s="13" t="s">
        <v>100</v>
      </c>
      <c r="C86" s="340">
        <f>D86+E86</f>
        <v>191466.6</v>
      </c>
      <c r="D86" s="340">
        <v>191466.6</v>
      </c>
      <c r="E86" s="340"/>
    </row>
    <row r="87" spans="1:5" ht="20.25" customHeight="1" x14ac:dyDescent="0.2">
      <c r="A87" s="14" t="s">
        <v>99</v>
      </c>
      <c r="B87" s="13" t="s">
        <v>98</v>
      </c>
      <c r="C87" s="12">
        <v>19968</v>
      </c>
      <c r="D87" s="12">
        <v>0</v>
      </c>
      <c r="E87" s="12">
        <v>19968</v>
      </c>
    </row>
    <row r="88" spans="1:5" ht="56.25" customHeight="1" x14ac:dyDescent="0.2">
      <c r="A88" s="11" t="s">
        <v>97</v>
      </c>
      <c r="B88" s="10" t="s">
        <v>96</v>
      </c>
      <c r="C88" s="9">
        <v>19968</v>
      </c>
      <c r="D88" s="9">
        <v>0</v>
      </c>
      <c r="E88" s="9">
        <v>19968</v>
      </c>
    </row>
    <row r="89" spans="1:5" ht="55.5" customHeight="1" x14ac:dyDescent="0.2">
      <c r="A89" s="14" t="s">
        <v>95</v>
      </c>
      <c r="B89" s="13" t="s">
        <v>94</v>
      </c>
      <c r="C89" s="12">
        <v>68000</v>
      </c>
      <c r="D89" s="12">
        <v>68000</v>
      </c>
      <c r="E89" s="12">
        <v>0</v>
      </c>
    </row>
    <row r="90" spans="1:5" ht="17.25" customHeight="1" x14ac:dyDescent="0.2">
      <c r="A90" s="5" t="s">
        <v>93</v>
      </c>
      <c r="B90" s="4" t="s">
        <v>92</v>
      </c>
      <c r="C90" s="339">
        <f>D90+E90</f>
        <v>14345009.1</v>
      </c>
      <c r="D90" s="339">
        <v>13188094.9</v>
      </c>
      <c r="E90" s="339">
        <v>1156914.2</v>
      </c>
    </row>
    <row r="91" spans="1:5" ht="54.75" customHeight="1" x14ac:dyDescent="0.2">
      <c r="A91" s="14" t="s">
        <v>91</v>
      </c>
      <c r="B91" s="13" t="s">
        <v>90</v>
      </c>
      <c r="C91" s="340">
        <f>D91+E91</f>
        <v>38313</v>
      </c>
      <c r="D91" s="340">
        <v>38313</v>
      </c>
      <c r="E91" s="340"/>
    </row>
    <row r="92" spans="1:5" ht="55.5" customHeight="1" x14ac:dyDescent="0.2">
      <c r="A92" s="14" t="s">
        <v>89</v>
      </c>
      <c r="B92" s="13" t="s">
        <v>88</v>
      </c>
      <c r="C92" s="340">
        <f>D92+E92</f>
        <v>26923</v>
      </c>
      <c r="D92" s="340">
        <v>26923</v>
      </c>
      <c r="E92" s="340"/>
    </row>
    <row r="93" spans="1:5" ht="91.5" customHeight="1" x14ac:dyDescent="0.2">
      <c r="A93" s="14" t="s">
        <v>87</v>
      </c>
      <c r="B93" s="13" t="s">
        <v>86</v>
      </c>
      <c r="C93" s="12">
        <v>12700</v>
      </c>
      <c r="D93" s="12">
        <v>6350</v>
      </c>
      <c r="E93" s="12">
        <v>6350</v>
      </c>
    </row>
    <row r="94" spans="1:5" ht="13.5" customHeight="1" x14ac:dyDescent="0.2">
      <c r="A94" s="14" t="s">
        <v>85</v>
      </c>
      <c r="B94" s="13" t="s">
        <v>83</v>
      </c>
      <c r="C94" s="340">
        <f>D94+E94</f>
        <v>2914619.8</v>
      </c>
      <c r="D94" s="340">
        <v>1767155.6</v>
      </c>
      <c r="E94" s="340">
        <v>1147464.2</v>
      </c>
    </row>
    <row r="95" spans="1:5" ht="15.75" customHeight="1" x14ac:dyDescent="0.2">
      <c r="A95" s="11" t="s">
        <v>84</v>
      </c>
      <c r="B95" s="10" t="s">
        <v>83</v>
      </c>
      <c r="C95" s="341">
        <f>D95+E95</f>
        <v>1590680</v>
      </c>
      <c r="D95" s="341">
        <v>1590680</v>
      </c>
      <c r="E95" s="341"/>
    </row>
    <row r="96" spans="1:5" ht="41.25" customHeight="1" x14ac:dyDescent="0.2">
      <c r="A96" s="11" t="s">
        <v>82</v>
      </c>
      <c r="B96" s="10" t="s">
        <v>81</v>
      </c>
      <c r="C96" s="341">
        <f>D96+E96</f>
        <v>845</v>
      </c>
      <c r="D96" s="341">
        <v>845</v>
      </c>
      <c r="E96" s="341"/>
    </row>
    <row r="97" spans="1:5" ht="54" customHeight="1" x14ac:dyDescent="0.2">
      <c r="A97" s="11" t="s">
        <v>80</v>
      </c>
      <c r="B97" s="10" t="s">
        <v>79</v>
      </c>
      <c r="C97" s="9">
        <v>432000</v>
      </c>
      <c r="D97" s="9">
        <v>86400</v>
      </c>
      <c r="E97" s="9">
        <v>345600</v>
      </c>
    </row>
    <row r="98" spans="1:5" ht="30" customHeight="1" x14ac:dyDescent="0.2">
      <c r="A98" s="11" t="s">
        <v>78</v>
      </c>
      <c r="B98" s="10" t="s">
        <v>77</v>
      </c>
      <c r="C98" s="341">
        <f>D98+E98</f>
        <v>65212</v>
      </c>
      <c r="D98" s="341">
        <v>65212</v>
      </c>
      <c r="E98" s="341"/>
    </row>
    <row r="99" spans="1:5" ht="67.5" customHeight="1" x14ac:dyDescent="0.2">
      <c r="A99" s="11" t="s">
        <v>76</v>
      </c>
      <c r="B99" s="10" t="s">
        <v>75</v>
      </c>
      <c r="C99" s="341">
        <f>D99+E99</f>
        <v>7163</v>
      </c>
      <c r="D99" s="341">
        <v>7163</v>
      </c>
      <c r="E99" s="341"/>
    </row>
    <row r="100" spans="1:5" ht="63.75" x14ac:dyDescent="0.2">
      <c r="A100" s="11" t="s">
        <v>74</v>
      </c>
      <c r="B100" s="10" t="s">
        <v>3762</v>
      </c>
      <c r="C100" s="341">
        <f>D100+E100</f>
        <v>402.6</v>
      </c>
      <c r="D100" s="341">
        <v>402.6</v>
      </c>
      <c r="E100" s="341"/>
    </row>
    <row r="101" spans="1:5" ht="57.75" customHeight="1" x14ac:dyDescent="0.2">
      <c r="A101" s="11" t="s">
        <v>73</v>
      </c>
      <c r="B101" s="10" t="s">
        <v>72</v>
      </c>
      <c r="C101" s="9">
        <v>16464.2</v>
      </c>
      <c r="D101" s="9">
        <v>0</v>
      </c>
      <c r="E101" s="9">
        <v>16464.2</v>
      </c>
    </row>
    <row r="102" spans="1:5" ht="140.25" x14ac:dyDescent="0.2">
      <c r="A102" s="11" t="s">
        <v>71</v>
      </c>
      <c r="B102" s="10" t="s">
        <v>70</v>
      </c>
      <c r="C102" s="9">
        <v>16453</v>
      </c>
      <c r="D102" s="9">
        <v>16453</v>
      </c>
      <c r="E102" s="9">
        <v>0</v>
      </c>
    </row>
    <row r="103" spans="1:5" ht="98.25" customHeight="1" x14ac:dyDescent="0.2">
      <c r="A103" s="11" t="s">
        <v>69</v>
      </c>
      <c r="B103" s="10" t="s">
        <v>68</v>
      </c>
      <c r="C103" s="9">
        <v>785400</v>
      </c>
      <c r="D103" s="9">
        <v>0</v>
      </c>
      <c r="E103" s="9">
        <v>785400</v>
      </c>
    </row>
    <row r="104" spans="1:5" ht="28.5" customHeight="1" x14ac:dyDescent="0.2">
      <c r="A104" s="14" t="s">
        <v>67</v>
      </c>
      <c r="B104" s="13" t="s">
        <v>66</v>
      </c>
      <c r="C104" s="340">
        <f>D104+E104</f>
        <v>1890407.8</v>
      </c>
      <c r="D104" s="340">
        <v>1887307.8</v>
      </c>
      <c r="E104" s="340">
        <v>3100</v>
      </c>
    </row>
    <row r="105" spans="1:5" ht="30.75" customHeight="1" x14ac:dyDescent="0.2">
      <c r="A105" s="11" t="s">
        <v>65</v>
      </c>
      <c r="B105" s="10" t="s">
        <v>64</v>
      </c>
      <c r="C105" s="341">
        <f>D105+E105</f>
        <v>674074.3</v>
      </c>
      <c r="D105" s="341">
        <v>674074.3</v>
      </c>
      <c r="E105" s="341"/>
    </row>
    <row r="106" spans="1:5" ht="30" customHeight="1" x14ac:dyDescent="0.2">
      <c r="A106" s="11" t="s">
        <v>63</v>
      </c>
      <c r="B106" s="10" t="s">
        <v>62</v>
      </c>
      <c r="C106" s="341">
        <f>D106+E106</f>
        <v>1212448.5</v>
      </c>
      <c r="D106" s="341">
        <v>1212448.5</v>
      </c>
      <c r="E106" s="341"/>
    </row>
    <row r="107" spans="1:5" ht="66" customHeight="1" x14ac:dyDescent="0.2">
      <c r="A107" s="11" t="s">
        <v>61</v>
      </c>
      <c r="B107" s="10" t="s">
        <v>60</v>
      </c>
      <c r="C107" s="9">
        <v>385</v>
      </c>
      <c r="D107" s="9">
        <v>385</v>
      </c>
      <c r="E107" s="9">
        <v>0</v>
      </c>
    </row>
    <row r="108" spans="1:5" ht="29.25" customHeight="1" x14ac:dyDescent="0.2">
      <c r="A108" s="11" t="s">
        <v>59</v>
      </c>
      <c r="B108" s="10" t="s">
        <v>58</v>
      </c>
      <c r="C108" s="9">
        <v>400</v>
      </c>
      <c r="D108" s="9">
        <v>400</v>
      </c>
      <c r="E108" s="9">
        <v>0</v>
      </c>
    </row>
    <row r="109" spans="1:5" ht="104.25" customHeight="1" x14ac:dyDescent="0.2">
      <c r="A109" s="344" t="s">
        <v>3767</v>
      </c>
      <c r="B109" s="345" t="s">
        <v>3768</v>
      </c>
      <c r="C109" s="341">
        <f>D109+E109</f>
        <v>3100</v>
      </c>
      <c r="D109" s="342"/>
      <c r="E109" s="341">
        <v>3100</v>
      </c>
    </row>
    <row r="110" spans="1:5" ht="45.75" customHeight="1" x14ac:dyDescent="0.2">
      <c r="A110" s="14" t="s">
        <v>57</v>
      </c>
      <c r="B110" s="13" t="s">
        <v>56</v>
      </c>
      <c r="C110" s="12">
        <v>441410</v>
      </c>
      <c r="D110" s="12">
        <v>441410</v>
      </c>
      <c r="E110" s="12">
        <v>0</v>
      </c>
    </row>
    <row r="111" spans="1:5" ht="38.25" x14ac:dyDescent="0.2">
      <c r="A111" s="14" t="s">
        <v>55</v>
      </c>
      <c r="B111" s="13" t="s">
        <v>54</v>
      </c>
      <c r="C111" s="340">
        <f>D111+E111</f>
        <v>9011606.5</v>
      </c>
      <c r="D111" s="340">
        <v>9011606.5</v>
      </c>
      <c r="E111" s="340"/>
    </row>
    <row r="112" spans="1:5" ht="55.5" customHeight="1" x14ac:dyDescent="0.2">
      <c r="A112" s="11" t="s">
        <v>53</v>
      </c>
      <c r="B112" s="10" t="s">
        <v>52</v>
      </c>
      <c r="C112" s="341">
        <f>D112+E112</f>
        <v>324173.8</v>
      </c>
      <c r="D112" s="341">
        <v>324173.8</v>
      </c>
      <c r="E112" s="341"/>
    </row>
    <row r="113" spans="1:5" ht="29.25" customHeight="1" x14ac:dyDescent="0.2">
      <c r="A113" s="11" t="s">
        <v>51</v>
      </c>
      <c r="B113" s="10" t="s">
        <v>50</v>
      </c>
      <c r="C113" s="341">
        <f>D113+E113</f>
        <v>3341458.7</v>
      </c>
      <c r="D113" s="341">
        <v>3341458.7</v>
      </c>
      <c r="E113" s="341"/>
    </row>
    <row r="114" spans="1:5" ht="30" customHeight="1" x14ac:dyDescent="0.2">
      <c r="A114" s="11" t="s">
        <v>49</v>
      </c>
      <c r="B114" s="10" t="s">
        <v>48</v>
      </c>
      <c r="C114" s="341">
        <f>D114+E114</f>
        <v>2151751</v>
      </c>
      <c r="D114" s="341">
        <v>2151751</v>
      </c>
      <c r="E114" s="341"/>
    </row>
    <row r="115" spans="1:5" ht="29.25" customHeight="1" x14ac:dyDescent="0.2">
      <c r="A115" s="11" t="s">
        <v>47</v>
      </c>
      <c r="B115" s="10" t="s">
        <v>46</v>
      </c>
      <c r="C115" s="341">
        <f>D115+E115</f>
        <v>3194223</v>
      </c>
      <c r="D115" s="341">
        <v>3194223</v>
      </c>
      <c r="E115" s="341"/>
    </row>
    <row r="116" spans="1:5" ht="17.25" customHeight="1" x14ac:dyDescent="0.2">
      <c r="A116" s="14" t="s">
        <v>45</v>
      </c>
      <c r="B116" s="13" t="s">
        <v>44</v>
      </c>
      <c r="C116" s="12">
        <v>9029</v>
      </c>
      <c r="D116" s="12">
        <v>9029</v>
      </c>
      <c r="E116" s="12">
        <v>0</v>
      </c>
    </row>
    <row r="117" spans="1:5" ht="29.25" customHeight="1" x14ac:dyDescent="0.2">
      <c r="A117" s="11" t="s">
        <v>43</v>
      </c>
      <c r="B117" s="10" t="s">
        <v>42</v>
      </c>
      <c r="C117" s="9">
        <v>9029</v>
      </c>
      <c r="D117" s="9">
        <v>9029</v>
      </c>
      <c r="E117" s="9">
        <v>0</v>
      </c>
    </row>
    <row r="118" spans="1:5" ht="19.5" customHeight="1" x14ac:dyDescent="0.2">
      <c r="A118" s="5" t="s">
        <v>41</v>
      </c>
      <c r="B118" s="4" t="s">
        <v>40</v>
      </c>
      <c r="C118" s="339">
        <f>D118+E118</f>
        <v>37372516.800000004</v>
      </c>
      <c r="D118" s="339"/>
      <c r="E118" s="339">
        <v>37372516.800000004</v>
      </c>
    </row>
    <row r="119" spans="1:5" ht="42" customHeight="1" x14ac:dyDescent="0.2">
      <c r="A119" s="14" t="s">
        <v>39</v>
      </c>
      <c r="B119" s="13" t="s">
        <v>38</v>
      </c>
      <c r="C119" s="12">
        <v>36177582.700000003</v>
      </c>
      <c r="D119" s="12">
        <v>0</v>
      </c>
      <c r="E119" s="12">
        <v>36177582.700000003</v>
      </c>
    </row>
    <row r="120" spans="1:5" ht="29.25" customHeight="1" x14ac:dyDescent="0.2">
      <c r="A120" s="14" t="s">
        <v>37</v>
      </c>
      <c r="B120" s="13" t="s">
        <v>36</v>
      </c>
      <c r="C120" s="340">
        <f>D120+E120</f>
        <v>1194934.1000000001</v>
      </c>
      <c r="D120" s="340"/>
      <c r="E120" s="340">
        <v>1194934.1000000001</v>
      </c>
    </row>
    <row r="121" spans="1:5" ht="17.25" customHeight="1" x14ac:dyDescent="0.2">
      <c r="A121" s="8" t="s">
        <v>35</v>
      </c>
      <c r="B121" s="7" t="s">
        <v>34</v>
      </c>
      <c r="C121" s="337">
        <f>D121+E121</f>
        <v>660823.30000000005</v>
      </c>
      <c r="D121" s="337">
        <v>52970.3</v>
      </c>
      <c r="E121" s="337">
        <v>607853</v>
      </c>
    </row>
    <row r="122" spans="1:5" ht="27" x14ac:dyDescent="0.2">
      <c r="A122" s="5" t="s">
        <v>33</v>
      </c>
      <c r="B122" s="4" t="s">
        <v>32</v>
      </c>
      <c r="C122" s="339">
        <f>D122+E122</f>
        <v>49198</v>
      </c>
      <c r="D122" s="339">
        <v>49198</v>
      </c>
      <c r="E122" s="339"/>
    </row>
    <row r="123" spans="1:5" ht="78.75" customHeight="1" x14ac:dyDescent="0.2">
      <c r="A123" s="14" t="s">
        <v>31</v>
      </c>
      <c r="B123" s="13" t="s">
        <v>30</v>
      </c>
      <c r="C123" s="340">
        <f>D123+E123</f>
        <v>40698</v>
      </c>
      <c r="D123" s="340">
        <v>40698</v>
      </c>
      <c r="E123" s="340"/>
    </row>
    <row r="124" spans="1:5" ht="28.5" customHeight="1" x14ac:dyDescent="0.2">
      <c r="A124" s="14" t="s">
        <v>29</v>
      </c>
      <c r="B124" s="13" t="s">
        <v>28</v>
      </c>
      <c r="C124" s="12">
        <v>8500</v>
      </c>
      <c r="D124" s="12">
        <v>8500</v>
      </c>
      <c r="E124" s="12">
        <v>0</v>
      </c>
    </row>
    <row r="125" spans="1:5" ht="27" x14ac:dyDescent="0.2">
      <c r="A125" s="5" t="s">
        <v>27</v>
      </c>
      <c r="B125" s="4" t="s">
        <v>26</v>
      </c>
      <c r="C125" s="3">
        <v>607853</v>
      </c>
      <c r="D125" s="3">
        <v>0</v>
      </c>
      <c r="E125" s="3">
        <v>607853</v>
      </c>
    </row>
    <row r="126" spans="1:5" ht="29.25" customHeight="1" x14ac:dyDescent="0.2">
      <c r="A126" s="14" t="s">
        <v>25</v>
      </c>
      <c r="B126" s="13" t="s">
        <v>24</v>
      </c>
      <c r="C126" s="12">
        <v>597853</v>
      </c>
      <c r="D126" s="12">
        <v>0</v>
      </c>
      <c r="E126" s="12">
        <v>597853</v>
      </c>
    </row>
    <row r="127" spans="1:5" ht="41.25" customHeight="1" x14ac:dyDescent="0.2">
      <c r="A127" s="14" t="s">
        <v>23</v>
      </c>
      <c r="B127" s="13" t="s">
        <v>22</v>
      </c>
      <c r="C127" s="12">
        <v>10000</v>
      </c>
      <c r="D127" s="12">
        <v>0</v>
      </c>
      <c r="E127" s="12">
        <v>10000</v>
      </c>
    </row>
    <row r="128" spans="1:5" ht="27" x14ac:dyDescent="0.2">
      <c r="A128" s="5" t="s">
        <v>21</v>
      </c>
      <c r="B128" s="4" t="s">
        <v>20</v>
      </c>
      <c r="C128" s="339">
        <f>D128+E128</f>
        <v>3772.3</v>
      </c>
      <c r="D128" s="339">
        <v>3772.3</v>
      </c>
      <c r="E128" s="339"/>
    </row>
    <row r="129" spans="1:5" ht="18" customHeight="1" x14ac:dyDescent="0.2">
      <c r="A129" s="14" t="s">
        <v>19</v>
      </c>
      <c r="B129" s="13" t="s">
        <v>18</v>
      </c>
      <c r="C129" s="340">
        <f>D129+E129</f>
        <v>3772.3</v>
      </c>
      <c r="D129" s="340">
        <v>3772.3</v>
      </c>
      <c r="E129" s="340"/>
    </row>
    <row r="130" spans="1:5" ht="18.75" customHeight="1" x14ac:dyDescent="0.2">
      <c r="A130" s="8" t="s">
        <v>17</v>
      </c>
      <c r="B130" s="7" t="s">
        <v>16</v>
      </c>
      <c r="C130" s="337">
        <f>D130+E130</f>
        <v>1756136.5</v>
      </c>
      <c r="D130" s="337">
        <v>1017074</v>
      </c>
      <c r="E130" s="337">
        <v>739062.5</v>
      </c>
    </row>
    <row r="131" spans="1:5" ht="45" customHeight="1" x14ac:dyDescent="0.2">
      <c r="A131" s="5" t="s">
        <v>15</v>
      </c>
      <c r="B131" s="4" t="s">
        <v>14</v>
      </c>
      <c r="C131" s="339">
        <f>D131+E131</f>
        <v>1756136.5</v>
      </c>
      <c r="D131" s="339">
        <v>1017074</v>
      </c>
      <c r="E131" s="339">
        <v>739062.5</v>
      </c>
    </row>
    <row r="132" spans="1:5" ht="58.5" customHeight="1" x14ac:dyDescent="0.2">
      <c r="A132" s="14" t="s">
        <v>13</v>
      </c>
      <c r="B132" s="13" t="s">
        <v>12</v>
      </c>
      <c r="C132" s="12">
        <v>535824</v>
      </c>
      <c r="D132" s="12">
        <v>535824</v>
      </c>
      <c r="E132" s="12">
        <v>0</v>
      </c>
    </row>
    <row r="133" spans="1:5" ht="28.5" customHeight="1" x14ac:dyDescent="0.2">
      <c r="A133" s="14" t="s">
        <v>11</v>
      </c>
      <c r="B133" s="13" t="s">
        <v>10</v>
      </c>
      <c r="C133" s="343"/>
      <c r="D133" s="343"/>
      <c r="E133" s="343"/>
    </row>
    <row r="134" spans="1:5" ht="55.5" customHeight="1" x14ac:dyDescent="0.2">
      <c r="A134" s="14" t="s">
        <v>9</v>
      </c>
      <c r="B134" s="13" t="s">
        <v>8</v>
      </c>
      <c r="C134" s="12">
        <v>1220312.5</v>
      </c>
      <c r="D134" s="12">
        <v>481250</v>
      </c>
      <c r="E134" s="12">
        <v>739062.5</v>
      </c>
    </row>
    <row r="135" spans="1:5" ht="30" customHeight="1" x14ac:dyDescent="0.2">
      <c r="A135" s="11" t="s">
        <v>7</v>
      </c>
      <c r="B135" s="10" t="s">
        <v>6</v>
      </c>
      <c r="C135" s="9">
        <v>739062.5</v>
      </c>
      <c r="D135" s="9">
        <v>0</v>
      </c>
      <c r="E135" s="9">
        <v>739062.5</v>
      </c>
    </row>
    <row r="136" spans="1:5" ht="20.25" customHeight="1" x14ac:dyDescent="0.2">
      <c r="A136" s="11" t="s">
        <v>5</v>
      </c>
      <c r="B136" s="10" t="s">
        <v>4</v>
      </c>
      <c r="C136" s="9">
        <v>481250</v>
      </c>
      <c r="D136" s="9">
        <v>481250</v>
      </c>
      <c r="E136" s="9">
        <v>0</v>
      </c>
    </row>
    <row r="137" spans="1:5" ht="16.5" customHeight="1" x14ac:dyDescent="0.2">
      <c r="A137" s="8" t="s">
        <v>3</v>
      </c>
      <c r="B137" s="7" t="s">
        <v>2</v>
      </c>
      <c r="C137" s="6">
        <v>189478.2</v>
      </c>
      <c r="D137" s="6">
        <v>0</v>
      </c>
      <c r="E137" s="6">
        <v>189478.2</v>
      </c>
    </row>
    <row r="138" spans="1:5" ht="33" customHeight="1" x14ac:dyDescent="0.2">
      <c r="A138" s="5" t="s">
        <v>1</v>
      </c>
      <c r="B138" s="4" t="s">
        <v>0</v>
      </c>
      <c r="C138" s="3">
        <v>189478.2</v>
      </c>
      <c r="D138" s="3">
        <v>0</v>
      </c>
      <c r="E138" s="3">
        <v>189478.2</v>
      </c>
    </row>
  </sheetData>
  <mergeCells count="2">
    <mergeCell ref="C3:E3"/>
    <mergeCell ref="A4:E4"/>
  </mergeCells>
  <printOptions horizontalCentered="1"/>
  <pageMargins left="0.74803149606299213" right="0.74803149606299213" top="0.59055118110236227" bottom="0.78740157480314965" header="0.51181102362204722" footer="0.51181102362204722"/>
  <pageSetup paperSize="9" scale="89" fitToHeight="0" orientation="portrait" horizontalDpi="300" verticalDpi="300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showZeros="0" zoomScale="120" zoomScaleNormal="120" workbookViewId="0"/>
  </sheetViews>
  <sheetFormatPr defaultColWidth="9.1640625" defaultRowHeight="12.75" customHeight="1" x14ac:dyDescent="0.2"/>
  <cols>
    <col min="1" max="1" width="8.83203125" style="245" customWidth="1"/>
    <col min="2" max="2" width="37.1640625" style="245" customWidth="1"/>
    <col min="3" max="3" width="15.5" style="245" customWidth="1"/>
    <col min="4" max="4" width="15.33203125" style="245" customWidth="1"/>
    <col min="5" max="5" width="14.33203125" style="245" customWidth="1"/>
    <col min="6" max="12" width="9.1640625" style="245" customWidth="1"/>
    <col min="13" max="16384" width="9.1640625" style="244"/>
  </cols>
  <sheetData>
    <row r="1" spans="1:13" s="246" customFormat="1" ht="12.75" customHeight="1" x14ac:dyDescent="0.2">
      <c r="A1" s="247" t="s">
        <v>3769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</row>
    <row r="3" spans="1:13" ht="41.65" customHeight="1" x14ac:dyDescent="0.2">
      <c r="C3" s="384" t="s">
        <v>3750</v>
      </c>
      <c r="D3" s="384"/>
      <c r="E3" s="384"/>
      <c r="M3" s="245"/>
    </row>
    <row r="4" spans="1:13" ht="24" customHeight="1" x14ac:dyDescent="0.2">
      <c r="A4" s="385" t="s">
        <v>3749</v>
      </c>
      <c r="B4" s="385"/>
      <c r="C4" s="385"/>
      <c r="D4" s="385"/>
      <c r="E4" s="385"/>
    </row>
    <row r="5" spans="1:13" ht="12.75" customHeight="1" x14ac:dyDescent="0.2">
      <c r="B5" s="273"/>
      <c r="C5" s="273"/>
      <c r="D5" s="273"/>
      <c r="E5" s="273" t="s">
        <v>254</v>
      </c>
    </row>
    <row r="6" spans="1:13" s="254" customFormat="1" ht="26.65" customHeight="1" x14ac:dyDescent="0.2">
      <c r="A6" s="272" t="s">
        <v>253</v>
      </c>
      <c r="B6" s="272" t="s">
        <v>3748</v>
      </c>
      <c r="C6" s="272" t="s">
        <v>251</v>
      </c>
      <c r="D6" s="272" t="s">
        <v>3747</v>
      </c>
      <c r="E6" s="272" t="s">
        <v>3746</v>
      </c>
      <c r="F6" s="255"/>
      <c r="G6" s="255"/>
      <c r="H6" s="255"/>
      <c r="I6" s="255"/>
      <c r="J6" s="255"/>
      <c r="K6" s="255"/>
      <c r="L6" s="255"/>
    </row>
    <row r="7" spans="1:13" s="267" customFormat="1" ht="21" customHeight="1" x14ac:dyDescent="0.2">
      <c r="A7" s="271"/>
      <c r="B7" s="270" t="s">
        <v>3745</v>
      </c>
      <c r="C7" s="330">
        <f t="shared" ref="C7:C23" si="0">D7+E7</f>
        <v>298404307.90000004</v>
      </c>
      <c r="D7" s="346">
        <v>274494098.60000002</v>
      </c>
      <c r="E7" s="346">
        <v>23910209.300000001</v>
      </c>
      <c r="F7" s="269"/>
      <c r="G7" s="268"/>
      <c r="H7" s="268"/>
      <c r="I7" s="268"/>
      <c r="J7" s="268"/>
      <c r="K7" s="268"/>
      <c r="L7" s="268"/>
    </row>
    <row r="8" spans="1:13" s="246" customFormat="1" ht="12.75" customHeight="1" x14ac:dyDescent="0.2">
      <c r="A8" s="266">
        <v>400000</v>
      </c>
      <c r="B8" s="265" t="s">
        <v>3744</v>
      </c>
      <c r="C8" s="264">
        <f t="shared" si="0"/>
        <v>296656098.60000002</v>
      </c>
      <c r="D8" s="347">
        <v>273994098.60000002</v>
      </c>
      <c r="E8" s="347">
        <v>22662000</v>
      </c>
      <c r="F8" s="247"/>
      <c r="G8" s="247"/>
      <c r="H8" s="247"/>
      <c r="I8" s="247"/>
      <c r="J8" s="247"/>
      <c r="K8" s="247"/>
      <c r="L8" s="247"/>
    </row>
    <row r="9" spans="1:13" s="246" customFormat="1" ht="12.75" customHeight="1" x14ac:dyDescent="0.2">
      <c r="A9" s="263">
        <v>401000</v>
      </c>
      <c r="B9" s="262" t="s">
        <v>3743</v>
      </c>
      <c r="C9" s="261">
        <f t="shared" si="0"/>
        <v>642664063.60000002</v>
      </c>
      <c r="D9" s="348">
        <v>620002063.60000002</v>
      </c>
      <c r="E9" s="348">
        <v>22662000</v>
      </c>
      <c r="F9" s="247"/>
      <c r="G9" s="247"/>
      <c r="H9" s="247"/>
      <c r="I9" s="247"/>
      <c r="J9" s="247"/>
      <c r="K9" s="247"/>
      <c r="L9" s="247"/>
    </row>
    <row r="10" spans="1:13" s="246" customFormat="1" ht="12.75" customHeight="1" x14ac:dyDescent="0.2">
      <c r="A10" s="250">
        <v>401100</v>
      </c>
      <c r="B10" s="249" t="s">
        <v>3742</v>
      </c>
      <c r="C10" s="248">
        <f t="shared" si="0"/>
        <v>377600813.60000002</v>
      </c>
      <c r="D10" s="349">
        <v>377600813.60000002</v>
      </c>
      <c r="E10" s="349"/>
      <c r="F10" s="247"/>
      <c r="G10" s="247"/>
      <c r="H10" s="247"/>
      <c r="I10" s="247"/>
      <c r="J10" s="247"/>
      <c r="K10" s="247"/>
      <c r="L10" s="247"/>
    </row>
    <row r="11" spans="1:13" s="246" customFormat="1" ht="12.75" customHeight="1" x14ac:dyDescent="0.2">
      <c r="A11" s="250">
        <v>401200</v>
      </c>
      <c r="B11" s="249" t="s">
        <v>3741</v>
      </c>
      <c r="C11" s="248">
        <f t="shared" si="0"/>
        <v>265063250</v>
      </c>
      <c r="D11" s="349">
        <v>242401250</v>
      </c>
      <c r="E11" s="349">
        <v>22662000</v>
      </c>
      <c r="F11" s="247"/>
      <c r="G11" s="247"/>
      <c r="H11" s="247"/>
      <c r="I11" s="247"/>
      <c r="J11" s="247"/>
      <c r="K11" s="247"/>
      <c r="L11" s="247"/>
    </row>
    <row r="12" spans="1:13" s="246" customFormat="1" ht="12.75" customHeight="1" x14ac:dyDescent="0.2">
      <c r="A12" s="263">
        <v>402000</v>
      </c>
      <c r="B12" s="262" t="s">
        <v>3740</v>
      </c>
      <c r="C12" s="261">
        <f t="shared" si="0"/>
        <v>-346007965</v>
      </c>
      <c r="D12" s="348">
        <v>-346007965</v>
      </c>
      <c r="E12" s="348"/>
      <c r="F12" s="247"/>
      <c r="G12" s="247"/>
      <c r="H12" s="247"/>
      <c r="I12" s="247"/>
      <c r="J12" s="247"/>
      <c r="K12" s="247"/>
      <c r="L12" s="247"/>
    </row>
    <row r="13" spans="1:13" s="246" customFormat="1" ht="12.75" customHeight="1" x14ac:dyDescent="0.2">
      <c r="A13" s="250">
        <v>402100</v>
      </c>
      <c r="B13" s="249" t="s">
        <v>3739</v>
      </c>
      <c r="C13" s="248">
        <f t="shared" si="0"/>
        <v>-216288855.29999998</v>
      </c>
      <c r="D13" s="349">
        <v>-216288855.29999998</v>
      </c>
      <c r="E13" s="349"/>
      <c r="F13" s="247"/>
      <c r="G13" s="247"/>
      <c r="H13" s="247"/>
      <c r="I13" s="247"/>
      <c r="J13" s="247"/>
      <c r="K13" s="247"/>
      <c r="L13" s="247"/>
    </row>
    <row r="14" spans="1:13" s="246" customFormat="1" ht="12.75" customHeight="1" x14ac:dyDescent="0.2">
      <c r="A14" s="250">
        <v>402200</v>
      </c>
      <c r="B14" s="249" t="s">
        <v>3738</v>
      </c>
      <c r="C14" s="248">
        <f t="shared" si="0"/>
        <v>-129719109.69999999</v>
      </c>
      <c r="D14" s="349">
        <v>-129719109.69999999</v>
      </c>
      <c r="E14" s="349"/>
      <c r="F14" s="247"/>
      <c r="G14" s="247"/>
      <c r="H14" s="247"/>
      <c r="I14" s="247"/>
      <c r="J14" s="247"/>
      <c r="K14" s="247"/>
      <c r="L14" s="247"/>
    </row>
    <row r="15" spans="1:13" s="246" customFormat="1" ht="24.6" customHeight="1" x14ac:dyDescent="0.2">
      <c r="A15" s="266">
        <v>500000</v>
      </c>
      <c r="B15" s="265" t="s">
        <v>3737</v>
      </c>
      <c r="C15" s="264">
        <f t="shared" si="0"/>
        <v>500000</v>
      </c>
      <c r="D15" s="347">
        <v>500000</v>
      </c>
      <c r="E15" s="347"/>
      <c r="F15" s="247"/>
      <c r="G15" s="247"/>
      <c r="H15" s="247"/>
      <c r="I15" s="247"/>
      <c r="J15" s="247"/>
      <c r="K15" s="247"/>
      <c r="L15" s="247"/>
    </row>
    <row r="16" spans="1:13" s="246" customFormat="1" ht="60" x14ac:dyDescent="0.2">
      <c r="A16" s="263">
        <v>501000</v>
      </c>
      <c r="B16" s="262" t="s">
        <v>3736</v>
      </c>
      <c r="C16" s="261">
        <f t="shared" si="0"/>
        <v>500000</v>
      </c>
      <c r="D16" s="348">
        <v>500000</v>
      </c>
      <c r="E16" s="348"/>
      <c r="F16" s="247"/>
      <c r="G16" s="247"/>
      <c r="H16" s="247"/>
      <c r="I16" s="247"/>
      <c r="J16" s="247"/>
      <c r="K16" s="247"/>
      <c r="L16" s="247"/>
    </row>
    <row r="17" spans="1:12" s="246" customFormat="1" ht="24" x14ac:dyDescent="0.2">
      <c r="A17" s="266">
        <v>600000</v>
      </c>
      <c r="B17" s="265" t="s">
        <v>3735</v>
      </c>
      <c r="C17" s="264">
        <f t="shared" si="0"/>
        <v>1248209.3</v>
      </c>
      <c r="D17" s="264">
        <v>0</v>
      </c>
      <c r="E17" s="331">
        <v>1248209.3</v>
      </c>
      <c r="F17" s="247"/>
      <c r="G17" s="247"/>
      <c r="H17" s="247"/>
      <c r="I17" s="247"/>
      <c r="J17" s="247"/>
      <c r="K17" s="247"/>
      <c r="L17" s="247"/>
    </row>
    <row r="18" spans="1:12" s="259" customFormat="1" ht="36" x14ac:dyDescent="0.2">
      <c r="A18" s="263">
        <v>601000</v>
      </c>
      <c r="B18" s="262" t="s">
        <v>3734</v>
      </c>
      <c r="C18" s="261">
        <f t="shared" si="0"/>
        <v>1207854.8999999999</v>
      </c>
      <c r="D18" s="261">
        <v>0</v>
      </c>
      <c r="E18" s="332">
        <v>1207854.8999999999</v>
      </c>
      <c r="F18" s="260"/>
      <c r="G18" s="260"/>
      <c r="H18" s="260"/>
      <c r="I18" s="260"/>
      <c r="J18" s="260"/>
      <c r="K18" s="260"/>
      <c r="L18" s="260"/>
    </row>
    <row r="19" spans="1:12" s="259" customFormat="1" ht="36" x14ac:dyDescent="0.2">
      <c r="A19" s="335">
        <v>601100</v>
      </c>
      <c r="B19" s="333" t="s">
        <v>3765</v>
      </c>
      <c r="C19" s="248">
        <f>D19+E19</f>
        <v>2000000</v>
      </c>
      <c r="D19" s="261"/>
      <c r="E19" s="334">
        <v>2000000</v>
      </c>
      <c r="F19" s="260"/>
      <c r="G19" s="260"/>
      <c r="H19" s="260"/>
      <c r="I19" s="260"/>
      <c r="J19" s="260"/>
      <c r="K19" s="260"/>
      <c r="L19" s="260"/>
    </row>
    <row r="20" spans="1:12" s="246" customFormat="1" ht="24" x14ac:dyDescent="0.2">
      <c r="A20" s="250">
        <v>601200</v>
      </c>
      <c r="B20" s="249" t="s">
        <v>3733</v>
      </c>
      <c r="C20" s="248">
        <f t="shared" si="0"/>
        <v>-792145.1</v>
      </c>
      <c r="D20" s="248">
        <v>0</v>
      </c>
      <c r="E20" s="248">
        <v>-792145.1</v>
      </c>
      <c r="F20" s="247"/>
      <c r="G20" s="247"/>
      <c r="H20" s="247"/>
      <c r="I20" s="247"/>
      <c r="J20" s="247"/>
      <c r="K20" s="247"/>
      <c r="L20" s="247"/>
    </row>
    <row r="21" spans="1:12" s="254" customFormat="1" ht="15" customHeight="1" x14ac:dyDescent="0.2">
      <c r="A21" s="258">
        <v>601220</v>
      </c>
      <c r="B21" s="257" t="s">
        <v>3732</v>
      </c>
      <c r="C21" s="256">
        <f t="shared" si="0"/>
        <v>-792145.1</v>
      </c>
      <c r="D21" s="256">
        <v>0</v>
      </c>
      <c r="E21" s="256">
        <v>-792145.1</v>
      </c>
      <c r="F21" s="255"/>
      <c r="G21" s="255"/>
      <c r="H21" s="255"/>
      <c r="I21" s="255"/>
      <c r="J21" s="255"/>
      <c r="K21" s="255"/>
      <c r="L21" s="255"/>
    </row>
    <row r="22" spans="1:12" s="246" customFormat="1" ht="12.75" customHeight="1" x14ac:dyDescent="0.2">
      <c r="A22" s="253">
        <v>602000</v>
      </c>
      <c r="B22" s="252" t="s">
        <v>3731</v>
      </c>
      <c r="C22" s="251">
        <f t="shared" si="0"/>
        <v>40354.400000000001</v>
      </c>
      <c r="D22" s="251">
        <v>0</v>
      </c>
      <c r="E22" s="251">
        <v>40354.400000000001</v>
      </c>
      <c r="F22" s="247"/>
      <c r="G22" s="247"/>
      <c r="H22" s="247"/>
      <c r="I22" s="247"/>
      <c r="J22" s="247"/>
      <c r="K22" s="247"/>
      <c r="L22" s="247"/>
    </row>
    <row r="23" spans="1:12" s="246" customFormat="1" ht="12" x14ac:dyDescent="0.2">
      <c r="A23" s="250">
        <v>602100</v>
      </c>
      <c r="B23" s="249" t="s">
        <v>3730</v>
      </c>
      <c r="C23" s="248">
        <f t="shared" si="0"/>
        <v>40354.400000000001</v>
      </c>
      <c r="D23" s="248">
        <v>0</v>
      </c>
      <c r="E23" s="248">
        <v>40354.400000000001</v>
      </c>
      <c r="F23" s="247"/>
      <c r="G23" s="247"/>
      <c r="H23" s="247"/>
      <c r="I23" s="247"/>
      <c r="J23" s="247"/>
      <c r="K23" s="247"/>
      <c r="L23" s="247"/>
    </row>
    <row r="25" spans="1:12" x14ac:dyDescent="0.2">
      <c r="G25" s="244"/>
      <c r="H25" s="244"/>
      <c r="I25" s="244"/>
      <c r="J25" s="244"/>
      <c r="K25" s="244"/>
      <c r="L25" s="244"/>
    </row>
  </sheetData>
  <mergeCells count="2">
    <mergeCell ref="C3:E3"/>
    <mergeCell ref="A4:E4"/>
  </mergeCells>
  <printOptions horizontalCentered="1"/>
  <pageMargins left="0.55118110236220474" right="0.55118110236220474" top="0.59055118110236227" bottom="0.59055118110236227" header="0.51181102362204722" footer="0.51181102362204722"/>
  <pageSetup paperSize="9" scale="115" fitToHeight="0" orientation="portrait" r:id="rId1"/>
  <headerFooter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showGridLines="0" showZeros="0" tabSelected="1" zoomScale="90" zoomScaleNormal="90" workbookViewId="0">
      <selection activeCell="D21" sqref="D21"/>
    </sheetView>
  </sheetViews>
  <sheetFormatPr defaultColWidth="9.1640625" defaultRowHeight="12.75" x14ac:dyDescent="0.2"/>
  <cols>
    <col min="1" max="1" width="12.1640625" style="25" customWidth="1"/>
    <col min="2" max="2" width="12.83203125" style="25" customWidth="1"/>
    <col min="3" max="3" width="39.5" style="25" customWidth="1"/>
    <col min="4" max="4" width="16.83203125" style="25" customWidth="1"/>
    <col min="5" max="5" width="18.83203125" style="25" customWidth="1"/>
    <col min="6" max="6" width="15.1640625" style="25" bestFit="1" customWidth="1"/>
    <col min="7" max="7" width="14.1640625" style="25" customWidth="1"/>
    <col min="8" max="8" width="14.6640625" style="25" customWidth="1"/>
    <col min="9" max="9" width="15.6640625" style="25" customWidth="1"/>
    <col min="10" max="10" width="14.83203125" style="25" customWidth="1"/>
    <col min="11" max="11" width="13" style="25" customWidth="1"/>
    <col min="12" max="13" width="14.6640625" style="25" customWidth="1"/>
    <col min="14" max="14" width="17.1640625" style="25" customWidth="1"/>
    <col min="15" max="15" width="4" customWidth="1"/>
    <col min="16" max="16" width="15.33203125" hidden="1" customWidth="1"/>
    <col min="17" max="17" width="13.5" hidden="1" customWidth="1"/>
    <col min="18" max="18" width="15.83203125" hidden="1" customWidth="1"/>
    <col min="19" max="19" width="15.1640625" hidden="1" customWidth="1"/>
  </cols>
  <sheetData>
    <row r="1" spans="1:19" ht="57" customHeight="1" x14ac:dyDescent="0.2">
      <c r="A1" s="2"/>
      <c r="D1" s="45"/>
      <c r="E1" s="45"/>
      <c r="F1" s="45"/>
      <c r="G1" s="45"/>
      <c r="H1" s="45"/>
      <c r="I1" s="45"/>
      <c r="J1" s="45"/>
      <c r="K1" s="390" t="s">
        <v>353</v>
      </c>
      <c r="L1" s="390"/>
      <c r="M1" s="390"/>
      <c r="N1" s="390"/>
    </row>
    <row r="2" spans="1:19" ht="38.25" customHeight="1" x14ac:dyDescent="0.2">
      <c r="A2" s="387" t="s">
        <v>352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</row>
    <row r="3" spans="1:19" ht="21.6" customHeight="1" x14ac:dyDescent="0.3">
      <c r="A3" s="44"/>
      <c r="B3" s="42"/>
      <c r="C3" s="42"/>
      <c r="D3" s="42"/>
      <c r="E3" s="41"/>
      <c r="F3" s="43"/>
      <c r="G3" s="42"/>
      <c r="H3" s="41"/>
      <c r="I3" s="40"/>
      <c r="J3" s="39"/>
      <c r="K3" s="39"/>
      <c r="L3" s="39"/>
      <c r="M3" s="39"/>
      <c r="N3" s="329" t="s">
        <v>254</v>
      </c>
    </row>
    <row r="4" spans="1:19" ht="21" customHeight="1" x14ac:dyDescent="0.2">
      <c r="A4" s="393" t="s">
        <v>350</v>
      </c>
      <c r="B4" s="398" t="s">
        <v>349</v>
      </c>
      <c r="C4" s="388" t="s">
        <v>348</v>
      </c>
      <c r="D4" s="397" t="s">
        <v>250</v>
      </c>
      <c r="E4" s="392"/>
      <c r="F4" s="391"/>
      <c r="G4" s="391"/>
      <c r="H4" s="399"/>
      <c r="I4" s="391" t="s">
        <v>249</v>
      </c>
      <c r="J4" s="392"/>
      <c r="K4" s="391"/>
      <c r="L4" s="391"/>
      <c r="M4" s="392"/>
      <c r="N4" s="397" t="s">
        <v>3764</v>
      </c>
    </row>
    <row r="5" spans="1:19" x14ac:dyDescent="0.2">
      <c r="A5" s="393"/>
      <c r="B5" s="398"/>
      <c r="C5" s="388"/>
      <c r="D5" s="389" t="s">
        <v>251</v>
      </c>
      <c r="E5" s="386" t="s">
        <v>346</v>
      </c>
      <c r="F5" s="395" t="s">
        <v>3763</v>
      </c>
      <c r="G5" s="396"/>
      <c r="H5" s="386" t="s">
        <v>344</v>
      </c>
      <c r="I5" s="389" t="s">
        <v>251</v>
      </c>
      <c r="J5" s="386" t="s">
        <v>346</v>
      </c>
      <c r="K5" s="395" t="s">
        <v>3763</v>
      </c>
      <c r="L5" s="396"/>
      <c r="M5" s="386" t="s">
        <v>344</v>
      </c>
      <c r="N5" s="397"/>
    </row>
    <row r="6" spans="1:19" ht="74.25" customHeight="1" x14ac:dyDescent="0.2">
      <c r="A6" s="393"/>
      <c r="B6" s="398"/>
      <c r="C6" s="388"/>
      <c r="D6" s="394"/>
      <c r="E6" s="386"/>
      <c r="F6" s="38" t="s">
        <v>343</v>
      </c>
      <c r="G6" s="37" t="s">
        <v>342</v>
      </c>
      <c r="H6" s="386"/>
      <c r="I6" s="389"/>
      <c r="J6" s="386"/>
      <c r="K6" s="37" t="s">
        <v>343</v>
      </c>
      <c r="L6" s="36" t="s">
        <v>342</v>
      </c>
      <c r="M6" s="386"/>
      <c r="N6" s="397"/>
    </row>
    <row r="7" spans="1:19" ht="27" x14ac:dyDescent="0.2">
      <c r="A7" s="32" t="s">
        <v>330</v>
      </c>
      <c r="B7" s="32"/>
      <c r="C7" s="31" t="s">
        <v>329</v>
      </c>
      <c r="D7" s="358">
        <v>28757670.699999999</v>
      </c>
      <c r="E7" s="358">
        <v>26714314.300000001</v>
      </c>
      <c r="F7" s="358">
        <v>928200.7</v>
      </c>
      <c r="G7" s="358">
        <v>56231</v>
      </c>
      <c r="H7" s="358">
        <v>1872622.4</v>
      </c>
      <c r="I7" s="358">
        <v>13969101.599999998</v>
      </c>
      <c r="J7" s="358">
        <v>12494488.4</v>
      </c>
      <c r="K7" s="358">
        <v>55175.3</v>
      </c>
      <c r="L7" s="358">
        <v>8259.7999999999993</v>
      </c>
      <c r="M7" s="358">
        <v>1474613.2000000002</v>
      </c>
      <c r="N7" s="30">
        <v>42726772.299999997</v>
      </c>
    </row>
    <row r="8" spans="1:19" ht="27" x14ac:dyDescent="0.2">
      <c r="A8" s="32" t="s">
        <v>328</v>
      </c>
      <c r="B8" s="32"/>
      <c r="C8" s="31" t="s">
        <v>327</v>
      </c>
      <c r="D8" s="30">
        <v>0</v>
      </c>
      <c r="E8" s="30"/>
      <c r="F8" s="30"/>
      <c r="G8" s="30"/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</row>
    <row r="9" spans="1:19" ht="29.25" customHeight="1" x14ac:dyDescent="0.2">
      <c r="A9" s="29" t="s">
        <v>326</v>
      </c>
      <c r="B9" s="29" t="s">
        <v>271</v>
      </c>
      <c r="C9" s="28" t="s">
        <v>325</v>
      </c>
      <c r="D9" s="336"/>
      <c r="E9" s="336"/>
      <c r="F9" s="336"/>
      <c r="G9" s="336"/>
      <c r="H9" s="336">
        <v>0</v>
      </c>
      <c r="I9" s="336">
        <v>0</v>
      </c>
      <c r="J9" s="336">
        <v>0</v>
      </c>
      <c r="K9" s="336">
        <v>0</v>
      </c>
      <c r="L9" s="336">
        <v>0</v>
      </c>
      <c r="M9" s="336">
        <v>0</v>
      </c>
      <c r="N9" s="27">
        <v>0</v>
      </c>
      <c r="O9" s="26"/>
      <c r="P9" t="s">
        <v>325</v>
      </c>
      <c r="Q9" t="s">
        <v>257</v>
      </c>
      <c r="R9" t="s">
        <v>257</v>
      </c>
      <c r="S9" t="s">
        <v>257</v>
      </c>
    </row>
    <row r="10" spans="1:19" ht="42" customHeight="1" x14ac:dyDescent="0.2">
      <c r="A10" s="35" t="s">
        <v>324</v>
      </c>
      <c r="B10" s="32"/>
      <c r="C10" s="34" t="s">
        <v>322</v>
      </c>
      <c r="D10" s="353">
        <v>16174463.699999999</v>
      </c>
      <c r="E10" s="353">
        <v>16033385.5</v>
      </c>
      <c r="F10" s="353">
        <v>0</v>
      </c>
      <c r="G10" s="353">
        <v>0</v>
      </c>
      <c r="H10" s="353">
        <v>141078.20000000001</v>
      </c>
      <c r="I10" s="353">
        <v>659100.30000000005</v>
      </c>
      <c r="J10" s="353">
        <v>57624.9</v>
      </c>
      <c r="K10" s="353">
        <v>0</v>
      </c>
      <c r="L10" s="353">
        <v>0</v>
      </c>
      <c r="M10" s="353">
        <v>601475.4</v>
      </c>
      <c r="N10" s="33">
        <v>16833564</v>
      </c>
    </row>
    <row r="11" spans="1:19" ht="48" customHeight="1" x14ac:dyDescent="0.2">
      <c r="A11" s="32" t="s">
        <v>323</v>
      </c>
      <c r="B11" s="32"/>
      <c r="C11" s="31" t="s">
        <v>322</v>
      </c>
      <c r="D11" s="351">
        <v>16174463.699999999</v>
      </c>
      <c r="E11" s="351">
        <v>16033385.5</v>
      </c>
      <c r="F11" s="351">
        <v>0</v>
      </c>
      <c r="G11" s="351">
        <v>0</v>
      </c>
      <c r="H11" s="351">
        <v>141078.20000000001</v>
      </c>
      <c r="I11" s="351">
        <v>659100.30000000005</v>
      </c>
      <c r="J11" s="351">
        <v>57624.9</v>
      </c>
      <c r="K11" s="351">
        <v>0</v>
      </c>
      <c r="L11" s="351">
        <v>0</v>
      </c>
      <c r="M11" s="351">
        <v>601475.4</v>
      </c>
      <c r="N11" s="30">
        <v>16833564</v>
      </c>
    </row>
    <row r="12" spans="1:19" ht="31.5" customHeight="1" x14ac:dyDescent="0.2">
      <c r="A12" s="29" t="s">
        <v>321</v>
      </c>
      <c r="B12" s="29" t="s">
        <v>259</v>
      </c>
      <c r="C12" s="28" t="s">
        <v>320</v>
      </c>
      <c r="D12" s="27">
        <v>14582774</v>
      </c>
      <c r="E12" s="27">
        <v>14582774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f t="shared" ref="N12:N18" si="0">I12+D12</f>
        <v>14582774</v>
      </c>
      <c r="O12" s="26"/>
      <c r="P12" t="s">
        <v>320</v>
      </c>
      <c r="Q12" t="s">
        <v>257</v>
      </c>
      <c r="R12" t="s">
        <v>257</v>
      </c>
      <c r="S12" t="s">
        <v>257</v>
      </c>
    </row>
    <row r="13" spans="1:19" ht="43.5" customHeight="1" x14ac:dyDescent="0.2">
      <c r="A13" s="29">
        <v>231460</v>
      </c>
      <c r="B13" s="29" t="s">
        <v>259</v>
      </c>
      <c r="C13" s="28" t="s">
        <v>319</v>
      </c>
      <c r="D13" s="336">
        <v>80769.5</v>
      </c>
      <c r="E13" s="336">
        <v>0</v>
      </c>
      <c r="F13" s="336">
        <v>0</v>
      </c>
      <c r="G13" s="336">
        <v>0</v>
      </c>
      <c r="H13" s="336">
        <v>80769.5</v>
      </c>
      <c r="I13" s="336">
        <v>0</v>
      </c>
      <c r="J13" s="336">
        <v>0</v>
      </c>
      <c r="K13" s="336">
        <v>0</v>
      </c>
      <c r="L13" s="336">
        <v>0</v>
      </c>
      <c r="M13" s="336">
        <v>0</v>
      </c>
      <c r="N13" s="27">
        <f t="shared" si="0"/>
        <v>80769.5</v>
      </c>
      <c r="O13" s="26"/>
      <c r="P13" t="s">
        <v>319</v>
      </c>
      <c r="Q13" t="s">
        <v>257</v>
      </c>
      <c r="R13" t="s">
        <v>257</v>
      </c>
      <c r="S13" t="s">
        <v>257</v>
      </c>
    </row>
    <row r="14" spans="1:19" ht="47.25" customHeight="1" x14ac:dyDescent="0.2">
      <c r="A14" s="29" t="s">
        <v>318</v>
      </c>
      <c r="B14" s="29" t="s">
        <v>259</v>
      </c>
      <c r="C14" s="28" t="s">
        <v>317</v>
      </c>
      <c r="D14" s="352">
        <v>0</v>
      </c>
      <c r="E14" s="352">
        <v>0</v>
      </c>
      <c r="F14" s="352">
        <v>0</v>
      </c>
      <c r="G14" s="352">
        <v>0</v>
      </c>
      <c r="H14" s="352">
        <v>0</v>
      </c>
      <c r="I14" s="352">
        <v>0</v>
      </c>
      <c r="J14" s="352">
        <v>0</v>
      </c>
      <c r="K14" s="352">
        <v>0</v>
      </c>
      <c r="L14" s="352">
        <v>0</v>
      </c>
      <c r="M14" s="352">
        <v>0</v>
      </c>
      <c r="N14" s="27">
        <f t="shared" si="0"/>
        <v>0</v>
      </c>
      <c r="O14" s="26"/>
      <c r="P14" t="s">
        <v>317</v>
      </c>
      <c r="Q14" t="s">
        <v>257</v>
      </c>
      <c r="R14" t="s">
        <v>257</v>
      </c>
      <c r="S14" t="s">
        <v>257</v>
      </c>
    </row>
    <row r="15" spans="1:19" ht="56.25" customHeight="1" x14ac:dyDescent="0.2">
      <c r="A15" s="29" t="s">
        <v>316</v>
      </c>
      <c r="B15" s="29" t="s">
        <v>259</v>
      </c>
      <c r="C15" s="28" t="s">
        <v>315</v>
      </c>
      <c r="D15" s="27">
        <v>1450611.5</v>
      </c>
      <c r="E15" s="27">
        <v>1450611.5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f t="shared" si="0"/>
        <v>1450611.5</v>
      </c>
      <c r="O15" s="26"/>
      <c r="P15" t="s">
        <v>315</v>
      </c>
      <c r="Q15" t="s">
        <v>257</v>
      </c>
      <c r="R15" t="s">
        <v>257</v>
      </c>
      <c r="S15" t="s">
        <v>257</v>
      </c>
    </row>
    <row r="16" spans="1:19" ht="120.75" customHeight="1" x14ac:dyDescent="0.2">
      <c r="A16" s="29" t="s">
        <v>314</v>
      </c>
      <c r="B16" s="29" t="s">
        <v>259</v>
      </c>
      <c r="C16" s="28" t="s">
        <v>313</v>
      </c>
      <c r="D16" s="27">
        <v>10822.5</v>
      </c>
      <c r="E16" s="27">
        <v>0</v>
      </c>
      <c r="F16" s="27">
        <v>0</v>
      </c>
      <c r="G16" s="27">
        <v>0</v>
      </c>
      <c r="H16" s="27">
        <v>10822.5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f t="shared" si="0"/>
        <v>10822.5</v>
      </c>
      <c r="O16" s="26"/>
      <c r="P16" t="s">
        <v>312</v>
      </c>
      <c r="Q16" t="s">
        <v>311</v>
      </c>
      <c r="R16" t="s">
        <v>257</v>
      </c>
      <c r="S16" t="s">
        <v>257</v>
      </c>
    </row>
    <row r="17" spans="1:19" ht="120.75" customHeight="1" x14ac:dyDescent="0.2">
      <c r="A17" s="29">
        <v>231520</v>
      </c>
      <c r="B17" s="29"/>
      <c r="C17" s="381" t="s">
        <v>3793</v>
      </c>
      <c r="D17" s="27" t="s">
        <v>3791</v>
      </c>
      <c r="E17" s="27"/>
      <c r="F17" s="27"/>
      <c r="G17" s="27"/>
      <c r="H17" s="27">
        <v>49486.2</v>
      </c>
      <c r="I17" s="27"/>
      <c r="J17" s="27"/>
      <c r="K17" s="27"/>
      <c r="L17" s="27"/>
      <c r="M17" s="27"/>
      <c r="N17" s="27" t="s">
        <v>3792</v>
      </c>
      <c r="O17" s="26"/>
    </row>
    <row r="18" spans="1:19" ht="110.25" customHeight="1" x14ac:dyDescent="0.2">
      <c r="A18" s="29"/>
      <c r="B18" s="29" t="s">
        <v>259</v>
      </c>
      <c r="C18" s="28" t="s">
        <v>310</v>
      </c>
      <c r="D18" s="336">
        <v>0</v>
      </c>
      <c r="E18" s="336">
        <v>0</v>
      </c>
      <c r="F18" s="336">
        <v>0</v>
      </c>
      <c r="G18" s="336">
        <v>0</v>
      </c>
      <c r="H18" s="336">
        <v>0</v>
      </c>
      <c r="I18" s="336">
        <v>659100.30000000005</v>
      </c>
      <c r="J18" s="336">
        <v>57624.9</v>
      </c>
      <c r="K18" s="336">
        <v>0</v>
      </c>
      <c r="L18" s="336">
        <v>0</v>
      </c>
      <c r="M18" s="336">
        <v>601475.4</v>
      </c>
      <c r="N18" s="27">
        <f t="shared" si="0"/>
        <v>659100.30000000005</v>
      </c>
      <c r="O18" s="26"/>
      <c r="P18" t="s">
        <v>309</v>
      </c>
      <c r="Q18" t="s">
        <v>308</v>
      </c>
      <c r="R18" t="s">
        <v>257</v>
      </c>
      <c r="S18" t="s">
        <v>257</v>
      </c>
    </row>
    <row r="19" spans="1:19" ht="25.5" x14ac:dyDescent="0.2">
      <c r="A19" s="35" t="s">
        <v>270</v>
      </c>
      <c r="B19" s="32"/>
      <c r="C19" s="34" t="s">
        <v>269</v>
      </c>
      <c r="D19" s="350">
        <v>0</v>
      </c>
      <c r="E19" s="350"/>
      <c r="F19" s="350"/>
      <c r="G19" s="350"/>
      <c r="H19" s="350">
        <v>0</v>
      </c>
      <c r="I19" s="350">
        <v>0</v>
      </c>
      <c r="J19" s="350">
        <v>0</v>
      </c>
      <c r="K19" s="350">
        <v>0</v>
      </c>
      <c r="L19" s="350">
        <v>0</v>
      </c>
      <c r="M19" s="350">
        <v>0</v>
      </c>
      <c r="N19" s="33">
        <v>0</v>
      </c>
    </row>
    <row r="20" spans="1:19" ht="27" x14ac:dyDescent="0.2">
      <c r="A20" s="32" t="s">
        <v>268</v>
      </c>
      <c r="B20" s="32"/>
      <c r="C20" s="31" t="s">
        <v>267</v>
      </c>
      <c r="D20" s="358">
        <v>0</v>
      </c>
      <c r="E20" s="358"/>
      <c r="F20" s="358"/>
      <c r="G20" s="358"/>
      <c r="H20" s="358">
        <v>0</v>
      </c>
      <c r="I20" s="358">
        <v>0</v>
      </c>
      <c r="J20" s="358">
        <v>0</v>
      </c>
      <c r="K20" s="358">
        <v>0</v>
      </c>
      <c r="L20" s="358">
        <v>0</v>
      </c>
      <c r="M20" s="358">
        <v>0</v>
      </c>
      <c r="N20" s="30">
        <v>0</v>
      </c>
    </row>
    <row r="21" spans="1:19" ht="63.75" x14ac:dyDescent="0.2">
      <c r="A21" s="29" t="s">
        <v>266</v>
      </c>
      <c r="B21" s="29" t="s">
        <v>258</v>
      </c>
      <c r="C21" s="28" t="s">
        <v>265</v>
      </c>
      <c r="D21" s="354"/>
      <c r="E21" s="354"/>
      <c r="F21" s="354"/>
      <c r="G21" s="354"/>
      <c r="H21" s="354">
        <v>0</v>
      </c>
      <c r="I21" s="354">
        <v>0</v>
      </c>
      <c r="J21" s="354">
        <v>0</v>
      </c>
      <c r="K21" s="354">
        <v>0</v>
      </c>
      <c r="L21" s="354">
        <v>0</v>
      </c>
      <c r="M21" s="354">
        <v>0</v>
      </c>
      <c r="N21" s="27">
        <v>0</v>
      </c>
      <c r="O21" s="26"/>
      <c r="P21" t="s">
        <v>265</v>
      </c>
      <c r="Q21" t="s">
        <v>257</v>
      </c>
      <c r="R21" t="s">
        <v>257</v>
      </c>
      <c r="S21" t="s">
        <v>257</v>
      </c>
    </row>
  </sheetData>
  <mergeCells count="16">
    <mergeCell ref="K1:N1"/>
    <mergeCell ref="I4:M4"/>
    <mergeCell ref="A4:A6"/>
    <mergeCell ref="D5:D6"/>
    <mergeCell ref="F5:G5"/>
    <mergeCell ref="N4:N6"/>
    <mergeCell ref="B4:B6"/>
    <mergeCell ref="K5:L5"/>
    <mergeCell ref="D4:H4"/>
    <mergeCell ref="E5:E6"/>
    <mergeCell ref="H5:H6"/>
    <mergeCell ref="J5:J6"/>
    <mergeCell ref="M5:M6"/>
    <mergeCell ref="A2:N2"/>
    <mergeCell ref="C4:C6"/>
    <mergeCell ref="I5:I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66" fitToHeight="0" orientation="landscape" r:id="rId1"/>
  <headerFooter alignWithMargins="0">
    <oddFooter>&amp;R&amp;P</oddFooter>
    <firstFooter>&amp;R&amp;P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3"/>
  <sheetViews>
    <sheetView showGridLines="0" showZeros="0" zoomScale="120" zoomScaleNormal="120" workbookViewId="0"/>
  </sheetViews>
  <sheetFormatPr defaultColWidth="9.1640625" defaultRowHeight="12.75" x14ac:dyDescent="0.2"/>
  <cols>
    <col min="1" max="1" width="13.5" style="46" customWidth="1"/>
    <col min="2" max="2" width="14.5" style="46" customWidth="1"/>
    <col min="3" max="3" width="40.83203125" style="46" customWidth="1"/>
    <col min="4" max="4" width="15.1640625" style="46" customWidth="1"/>
    <col min="5" max="6" width="15.5" style="46" customWidth="1"/>
    <col min="7" max="7" width="14.6640625" style="46" customWidth="1"/>
    <col min="8" max="8" width="14.1640625" style="46" customWidth="1"/>
    <col min="9" max="9" width="15.33203125" style="46" customWidth="1"/>
    <col min="10" max="10" width="15" style="46" customWidth="1"/>
    <col min="11" max="11" width="14.83203125" style="46" customWidth="1"/>
    <col min="12" max="12" width="13.6640625" style="46" customWidth="1"/>
    <col min="13" max="15" width="0" style="46" hidden="1" customWidth="1"/>
    <col min="16" max="16" width="12.33203125" style="46" hidden="1" customWidth="1"/>
    <col min="17" max="16384" width="9.1640625" style="46"/>
  </cols>
  <sheetData>
    <row r="1" spans="1:16" x14ac:dyDescent="0.2">
      <c r="A1" s="46" t="s">
        <v>3774</v>
      </c>
    </row>
    <row r="2" spans="1:16" ht="61.5" customHeight="1" x14ac:dyDescent="0.2">
      <c r="A2" s="47"/>
      <c r="B2" s="47"/>
      <c r="C2" s="64"/>
      <c r="D2" s="64"/>
      <c r="E2" s="64"/>
      <c r="F2" s="64"/>
      <c r="G2" s="64"/>
      <c r="H2" s="64"/>
      <c r="I2" s="401" t="s">
        <v>441</v>
      </c>
      <c r="J2" s="401"/>
      <c r="K2" s="401"/>
      <c r="L2" s="401"/>
    </row>
    <row r="3" spans="1:16" ht="13.15" customHeight="1" x14ac:dyDescent="0.2">
      <c r="A3" s="408" t="s">
        <v>440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</row>
    <row r="4" spans="1:16" ht="23.25" customHeight="1" x14ac:dyDescent="0.2">
      <c r="A4" s="408"/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64"/>
      <c r="N4" s="64"/>
      <c r="O4" s="64"/>
      <c r="P4" s="64"/>
    </row>
    <row r="5" spans="1:16" ht="18.75" x14ac:dyDescent="0.3">
      <c r="A5" s="68"/>
      <c r="B5" s="67"/>
      <c r="C5" s="66"/>
      <c r="D5" s="66"/>
      <c r="E5" s="66"/>
      <c r="F5" s="66"/>
      <c r="G5" s="66"/>
      <c r="H5" s="66"/>
      <c r="I5" s="66"/>
      <c r="J5" s="47"/>
      <c r="K5" s="47"/>
      <c r="L5" s="65"/>
      <c r="M5" s="64"/>
      <c r="N5" s="64"/>
      <c r="O5" s="64"/>
      <c r="P5" s="64"/>
    </row>
    <row r="6" spans="1:16" ht="18.75" x14ac:dyDescent="0.3">
      <c r="A6" s="68"/>
      <c r="B6" s="67"/>
      <c r="C6" s="66"/>
      <c r="D6" s="66"/>
      <c r="E6" s="66"/>
      <c r="F6" s="66"/>
      <c r="G6" s="66"/>
      <c r="H6" s="66"/>
      <c r="I6" s="66"/>
      <c r="J6" s="47"/>
      <c r="K6" s="47"/>
      <c r="L6" s="65" t="s">
        <v>351</v>
      </c>
      <c r="M6" s="64"/>
      <c r="N6" s="64"/>
      <c r="O6" s="64"/>
      <c r="P6" s="64"/>
    </row>
    <row r="7" spans="1:16" s="57" customFormat="1" ht="15.75" x14ac:dyDescent="0.2">
      <c r="A7" s="400" t="s">
        <v>350</v>
      </c>
      <c r="B7" s="407" t="s">
        <v>349</v>
      </c>
      <c r="C7" s="406" t="s">
        <v>348</v>
      </c>
      <c r="D7" s="402" t="s">
        <v>439</v>
      </c>
      <c r="E7" s="402"/>
      <c r="F7" s="403"/>
      <c r="G7" s="404" t="s">
        <v>438</v>
      </c>
      <c r="H7" s="402"/>
      <c r="I7" s="402"/>
      <c r="J7" s="405" t="s">
        <v>3758</v>
      </c>
      <c r="K7" s="405"/>
      <c r="L7" s="405"/>
      <c r="M7" s="59"/>
      <c r="N7" s="59"/>
      <c r="O7" s="59"/>
      <c r="P7" s="59"/>
    </row>
    <row r="8" spans="1:16" s="57" customFormat="1" ht="66.75" customHeight="1" x14ac:dyDescent="0.2">
      <c r="A8" s="400"/>
      <c r="B8" s="407"/>
      <c r="C8" s="406"/>
      <c r="D8" s="63" t="s">
        <v>250</v>
      </c>
      <c r="E8" s="62" t="s">
        <v>249</v>
      </c>
      <c r="F8" s="61" t="s">
        <v>347</v>
      </c>
      <c r="G8" s="62" t="s">
        <v>250</v>
      </c>
      <c r="H8" s="62" t="s">
        <v>249</v>
      </c>
      <c r="I8" s="61" t="s">
        <v>347</v>
      </c>
      <c r="J8" s="60" t="s">
        <v>250</v>
      </c>
      <c r="K8" s="60" t="s">
        <v>249</v>
      </c>
      <c r="L8" s="60" t="s">
        <v>347</v>
      </c>
      <c r="M8" s="59"/>
      <c r="N8" s="59"/>
      <c r="O8" s="59"/>
      <c r="P8" s="59"/>
    </row>
    <row r="9" spans="1:16" s="57" customFormat="1" x14ac:dyDescent="0.2">
      <c r="A9" s="58"/>
      <c r="B9" s="58"/>
      <c r="C9" s="328" t="s">
        <v>3759</v>
      </c>
      <c r="D9" s="363">
        <v>1666381</v>
      </c>
      <c r="E9" s="363">
        <v>13534425.999999998</v>
      </c>
      <c r="F9" s="363">
        <f>D9+E9</f>
        <v>15200806.999999998</v>
      </c>
      <c r="G9" s="363">
        <v>-6843480.7000000002</v>
      </c>
      <c r="H9" s="363">
        <v>-543066.69999999995</v>
      </c>
      <c r="I9" s="363">
        <f>G9+H9</f>
        <v>-7386547.4000000004</v>
      </c>
      <c r="J9" s="363">
        <f>D9+G9</f>
        <v>-5177099.7</v>
      </c>
      <c r="K9" s="363">
        <f>E9+H9</f>
        <v>12991359.299999999</v>
      </c>
      <c r="L9" s="363">
        <f>J9+K9</f>
        <v>7814259.5999999987</v>
      </c>
    </row>
    <row r="10" spans="1:16" ht="38.25" x14ac:dyDescent="0.2">
      <c r="A10" s="56" t="s">
        <v>339</v>
      </c>
      <c r="B10" s="53"/>
      <c r="C10" s="55" t="s">
        <v>338</v>
      </c>
      <c r="D10" s="54">
        <v>0</v>
      </c>
      <c r="E10" s="54">
        <v>71773</v>
      </c>
      <c r="F10" s="54">
        <f t="shared" ref="F10:F42" si="0">D10+E10</f>
        <v>71773</v>
      </c>
      <c r="G10" s="54">
        <v>-196770.6</v>
      </c>
      <c r="H10" s="54">
        <v>-172618.1</v>
      </c>
      <c r="I10" s="54">
        <f t="shared" ref="I10:I42" si="1">G10+H10</f>
        <v>-369388.7</v>
      </c>
      <c r="J10" s="54">
        <f t="shared" ref="J10:J19" si="2">D10+G10</f>
        <v>-196770.6</v>
      </c>
      <c r="K10" s="54">
        <f t="shared" ref="K10:K42" si="3">E10+H10</f>
        <v>-100845.1</v>
      </c>
      <c r="L10" s="54">
        <f t="shared" ref="L10:L42" si="4">J10+K10</f>
        <v>-297615.7</v>
      </c>
    </row>
    <row r="11" spans="1:16" ht="40.5" x14ac:dyDescent="0.25">
      <c r="A11" s="53" t="s">
        <v>337</v>
      </c>
      <c r="B11" s="53"/>
      <c r="C11" s="52" t="s">
        <v>336</v>
      </c>
      <c r="D11" s="51">
        <v>0</v>
      </c>
      <c r="E11" s="51">
        <v>71773</v>
      </c>
      <c r="F11" s="51">
        <f t="shared" si="0"/>
        <v>71773</v>
      </c>
      <c r="G11" s="51">
        <v>-196770.6</v>
      </c>
      <c r="H11" s="51">
        <v>-172618.1</v>
      </c>
      <c r="I11" s="51">
        <f t="shared" si="1"/>
        <v>-369388.7</v>
      </c>
      <c r="J11" s="51">
        <f t="shared" si="2"/>
        <v>-196770.6</v>
      </c>
      <c r="K11" s="51">
        <f t="shared" si="3"/>
        <v>-100845.1</v>
      </c>
      <c r="L11" s="51">
        <f t="shared" si="4"/>
        <v>-297615.7</v>
      </c>
      <c r="M11" s="46" t="s">
        <v>336</v>
      </c>
      <c r="N11" s="46" t="s">
        <v>257</v>
      </c>
      <c r="O11" s="46" t="s">
        <v>257</v>
      </c>
      <c r="P11" s="46" t="s">
        <v>257</v>
      </c>
    </row>
    <row r="12" spans="1:16" ht="76.5" x14ac:dyDescent="0.2">
      <c r="A12" s="50" t="s">
        <v>437</v>
      </c>
      <c r="B12" s="50" t="s">
        <v>261</v>
      </c>
      <c r="C12" s="49" t="s">
        <v>436</v>
      </c>
      <c r="D12" s="48">
        <v>0</v>
      </c>
      <c r="E12" s="48">
        <v>0</v>
      </c>
      <c r="F12" s="48">
        <f t="shared" si="0"/>
        <v>0</v>
      </c>
      <c r="G12" s="48">
        <v>0</v>
      </c>
      <c r="H12" s="48">
        <v>-89100</v>
      </c>
      <c r="I12" s="48">
        <f t="shared" si="1"/>
        <v>-89100</v>
      </c>
      <c r="J12" s="48">
        <f t="shared" si="2"/>
        <v>0</v>
      </c>
      <c r="K12" s="48">
        <f t="shared" si="3"/>
        <v>-89100</v>
      </c>
      <c r="L12" s="48">
        <f t="shared" si="4"/>
        <v>-89100</v>
      </c>
      <c r="M12" s="46" t="s">
        <v>436</v>
      </c>
      <c r="N12" s="46" t="s">
        <v>257</v>
      </c>
      <c r="O12" s="46" t="s">
        <v>257</v>
      </c>
      <c r="P12" s="46" t="s">
        <v>257</v>
      </c>
    </row>
    <row r="13" spans="1:16" ht="51" x14ac:dyDescent="0.2">
      <c r="A13" s="50" t="s">
        <v>435</v>
      </c>
      <c r="B13" s="50" t="s">
        <v>261</v>
      </c>
      <c r="C13" s="49" t="s">
        <v>434</v>
      </c>
      <c r="D13" s="48">
        <v>0</v>
      </c>
      <c r="E13" s="48">
        <v>0</v>
      </c>
      <c r="F13" s="48">
        <f t="shared" si="0"/>
        <v>0</v>
      </c>
      <c r="G13" s="48">
        <v>0</v>
      </c>
      <c r="H13" s="48">
        <v>-5000</v>
      </c>
      <c r="I13" s="48">
        <f t="shared" si="1"/>
        <v>-5000</v>
      </c>
      <c r="J13" s="48">
        <f t="shared" si="2"/>
        <v>0</v>
      </c>
      <c r="K13" s="48">
        <f t="shared" si="3"/>
        <v>-5000</v>
      </c>
      <c r="L13" s="48">
        <f t="shared" si="4"/>
        <v>-5000</v>
      </c>
      <c r="M13" s="46" t="s">
        <v>434</v>
      </c>
      <c r="N13" s="46" t="s">
        <v>257</v>
      </c>
      <c r="O13" s="46" t="s">
        <v>257</v>
      </c>
      <c r="P13" s="46" t="s">
        <v>257</v>
      </c>
    </row>
    <row r="14" spans="1:16" ht="127.5" x14ac:dyDescent="0.2">
      <c r="A14" s="50" t="s">
        <v>433</v>
      </c>
      <c r="B14" s="50" t="s">
        <v>261</v>
      </c>
      <c r="C14" s="49" t="s">
        <v>3751</v>
      </c>
      <c r="D14" s="48">
        <v>0</v>
      </c>
      <c r="E14" s="48">
        <v>0</v>
      </c>
      <c r="F14" s="48">
        <f t="shared" si="0"/>
        <v>0</v>
      </c>
      <c r="G14" s="48">
        <v>0</v>
      </c>
      <c r="H14" s="48">
        <v>-4773</v>
      </c>
      <c r="I14" s="48">
        <f t="shared" si="1"/>
        <v>-4773</v>
      </c>
      <c r="J14" s="48">
        <f t="shared" si="2"/>
        <v>0</v>
      </c>
      <c r="K14" s="48">
        <f t="shared" si="3"/>
        <v>-4773</v>
      </c>
      <c r="L14" s="48">
        <f t="shared" si="4"/>
        <v>-4773</v>
      </c>
      <c r="M14" s="46" t="s">
        <v>432</v>
      </c>
      <c r="N14" s="46" t="s">
        <v>431</v>
      </c>
      <c r="O14" s="46" t="s">
        <v>257</v>
      </c>
      <c r="P14" s="46" t="s">
        <v>257</v>
      </c>
    </row>
    <row r="15" spans="1:16" ht="38.25" x14ac:dyDescent="0.2">
      <c r="A15" s="50" t="s">
        <v>430</v>
      </c>
      <c r="B15" s="50" t="s">
        <v>261</v>
      </c>
      <c r="C15" s="49" t="s">
        <v>429</v>
      </c>
      <c r="D15" s="48">
        <v>0</v>
      </c>
      <c r="E15" s="48">
        <v>0</v>
      </c>
      <c r="F15" s="48">
        <f t="shared" si="0"/>
        <v>0</v>
      </c>
      <c r="G15" s="48">
        <v>0</v>
      </c>
      <c r="H15" s="48">
        <v>-67000</v>
      </c>
      <c r="I15" s="48">
        <f t="shared" si="1"/>
        <v>-67000</v>
      </c>
      <c r="J15" s="48">
        <f t="shared" si="2"/>
        <v>0</v>
      </c>
      <c r="K15" s="48">
        <f t="shared" si="3"/>
        <v>-67000</v>
      </c>
      <c r="L15" s="48">
        <f t="shared" si="4"/>
        <v>-67000</v>
      </c>
      <c r="M15" s="46" t="s">
        <v>429</v>
      </c>
      <c r="N15" s="46" t="s">
        <v>257</v>
      </c>
      <c r="O15" s="46" t="s">
        <v>257</v>
      </c>
      <c r="P15" s="46" t="s">
        <v>257</v>
      </c>
    </row>
    <row r="16" spans="1:16" ht="25.5" x14ac:dyDescent="0.2">
      <c r="A16" s="50" t="s">
        <v>428</v>
      </c>
      <c r="B16" s="50" t="s">
        <v>261</v>
      </c>
      <c r="C16" s="49" t="s">
        <v>427</v>
      </c>
      <c r="D16" s="48">
        <v>0</v>
      </c>
      <c r="E16" s="48">
        <v>67000</v>
      </c>
      <c r="F16" s="48">
        <f t="shared" si="0"/>
        <v>67000</v>
      </c>
      <c r="G16" s="48">
        <v>0</v>
      </c>
      <c r="H16" s="48">
        <v>0</v>
      </c>
      <c r="I16" s="48">
        <f t="shared" si="1"/>
        <v>0</v>
      </c>
      <c r="J16" s="48">
        <f t="shared" si="2"/>
        <v>0</v>
      </c>
      <c r="K16" s="48">
        <f t="shared" si="3"/>
        <v>67000</v>
      </c>
      <c r="L16" s="48">
        <f t="shared" si="4"/>
        <v>67000</v>
      </c>
      <c r="M16" s="46" t="s">
        <v>427</v>
      </c>
      <c r="N16" s="46" t="s">
        <v>257</v>
      </c>
      <c r="O16" s="46" t="s">
        <v>257</v>
      </c>
      <c r="P16" s="46" t="s">
        <v>257</v>
      </c>
    </row>
    <row r="17" spans="1:16" ht="38.25" x14ac:dyDescent="0.2">
      <c r="A17" s="50" t="s">
        <v>426</v>
      </c>
      <c r="B17" s="50" t="s">
        <v>261</v>
      </c>
      <c r="C17" s="49" t="s">
        <v>425</v>
      </c>
      <c r="D17" s="48">
        <v>0</v>
      </c>
      <c r="E17" s="48">
        <v>4773</v>
      </c>
      <c r="F17" s="48">
        <f t="shared" si="0"/>
        <v>4773</v>
      </c>
      <c r="G17" s="48">
        <v>0</v>
      </c>
      <c r="H17" s="48">
        <v>0</v>
      </c>
      <c r="I17" s="48">
        <f t="shared" si="1"/>
        <v>0</v>
      </c>
      <c r="J17" s="48">
        <f t="shared" si="2"/>
        <v>0</v>
      </c>
      <c r="K17" s="48">
        <f t="shared" si="3"/>
        <v>4773</v>
      </c>
      <c r="L17" s="48">
        <f t="shared" si="4"/>
        <v>4773</v>
      </c>
      <c r="M17" s="46" t="s">
        <v>425</v>
      </c>
      <c r="N17" s="46" t="s">
        <v>257</v>
      </c>
      <c r="O17" s="46" t="s">
        <v>257</v>
      </c>
      <c r="P17" s="46" t="s">
        <v>257</v>
      </c>
    </row>
    <row r="18" spans="1:16" ht="102" x14ac:dyDescent="0.2">
      <c r="A18" s="50" t="s">
        <v>424</v>
      </c>
      <c r="B18" s="50" t="s">
        <v>262</v>
      </c>
      <c r="C18" s="49" t="s">
        <v>3752</v>
      </c>
      <c r="D18" s="48">
        <v>0</v>
      </c>
      <c r="E18" s="48">
        <v>0</v>
      </c>
      <c r="F18" s="48">
        <f t="shared" si="0"/>
        <v>0</v>
      </c>
      <c r="G18" s="48">
        <v>-196770.6</v>
      </c>
      <c r="H18" s="48">
        <v>-6745.1</v>
      </c>
      <c r="I18" s="48">
        <f t="shared" si="1"/>
        <v>-203515.7</v>
      </c>
      <c r="J18" s="48">
        <f t="shared" si="2"/>
        <v>-196770.6</v>
      </c>
      <c r="K18" s="48">
        <f t="shared" si="3"/>
        <v>-6745.1</v>
      </c>
      <c r="L18" s="48">
        <f t="shared" si="4"/>
        <v>-203515.7</v>
      </c>
      <c r="M18" s="46" t="s">
        <v>423</v>
      </c>
      <c r="N18" s="46" t="s">
        <v>422</v>
      </c>
      <c r="O18" s="46" t="s">
        <v>257</v>
      </c>
      <c r="P18" s="46" t="s">
        <v>257</v>
      </c>
    </row>
    <row r="19" spans="1:16" ht="25.5" x14ac:dyDescent="0.2">
      <c r="A19" s="56" t="s">
        <v>335</v>
      </c>
      <c r="B19" s="53"/>
      <c r="C19" s="379" t="s">
        <v>3789</v>
      </c>
      <c r="D19" s="350">
        <v>0</v>
      </c>
      <c r="E19" s="350">
        <v>0</v>
      </c>
      <c r="F19" s="350">
        <f>D19+E19</f>
        <v>0</v>
      </c>
      <c r="G19" s="350">
        <v>0</v>
      </c>
      <c r="H19" s="350">
        <v>0</v>
      </c>
      <c r="I19" s="350">
        <f>G19+H19</f>
        <v>0</v>
      </c>
      <c r="J19" s="350">
        <f t="shared" si="2"/>
        <v>0</v>
      </c>
      <c r="K19" s="350">
        <f>E19+H19</f>
        <v>0</v>
      </c>
      <c r="L19" s="350">
        <f>J19+K19</f>
        <v>0</v>
      </c>
    </row>
    <row r="20" spans="1:16" ht="27" x14ac:dyDescent="0.25">
      <c r="A20" s="53" t="s">
        <v>334</v>
      </c>
      <c r="B20" s="53"/>
      <c r="C20" s="380" t="s">
        <v>3790</v>
      </c>
      <c r="D20" s="362">
        <v>0</v>
      </c>
      <c r="E20" s="362">
        <v>0</v>
      </c>
      <c r="F20" s="362">
        <f>E20+D20</f>
        <v>0</v>
      </c>
      <c r="G20" s="362">
        <v>0</v>
      </c>
      <c r="H20" s="362">
        <v>0</v>
      </c>
      <c r="I20" s="362">
        <f>H20+G20</f>
        <v>0</v>
      </c>
      <c r="J20" s="362">
        <f>G20+D20</f>
        <v>0</v>
      </c>
      <c r="K20" s="362">
        <f>H20+E20</f>
        <v>0</v>
      </c>
      <c r="L20" s="362">
        <f>K20+J20</f>
        <v>0</v>
      </c>
      <c r="M20" s="46" t="s">
        <v>333</v>
      </c>
      <c r="N20" s="46" t="s">
        <v>257</v>
      </c>
      <c r="O20" s="46" t="s">
        <v>257</v>
      </c>
      <c r="P20" s="46" t="s">
        <v>257</v>
      </c>
    </row>
    <row r="21" spans="1:16" ht="25.5" x14ac:dyDescent="0.2">
      <c r="A21" s="50" t="s">
        <v>421</v>
      </c>
      <c r="B21" s="50" t="s">
        <v>260</v>
      </c>
      <c r="C21" s="49" t="s">
        <v>420</v>
      </c>
      <c r="D21" s="354">
        <v>0</v>
      </c>
      <c r="E21" s="354">
        <v>0</v>
      </c>
      <c r="F21" s="354">
        <f>D21+E21</f>
        <v>0</v>
      </c>
      <c r="G21" s="354">
        <v>0</v>
      </c>
      <c r="H21" s="354">
        <v>0</v>
      </c>
      <c r="I21" s="354">
        <f>G21+H21</f>
        <v>0</v>
      </c>
      <c r="J21" s="354">
        <f t="shared" ref="J21:K24" si="5">D21+G21</f>
        <v>0</v>
      </c>
      <c r="K21" s="354">
        <f t="shared" si="5"/>
        <v>0</v>
      </c>
      <c r="L21" s="354">
        <f>J21+K21</f>
        <v>0</v>
      </c>
      <c r="M21" s="46" t="s">
        <v>420</v>
      </c>
      <c r="N21" s="46" t="s">
        <v>257</v>
      </c>
      <c r="O21" s="46" t="s">
        <v>257</v>
      </c>
      <c r="P21" s="46" t="s">
        <v>257</v>
      </c>
    </row>
    <row r="22" spans="1:16" ht="51" x14ac:dyDescent="0.2">
      <c r="A22" s="50" t="s">
        <v>419</v>
      </c>
      <c r="B22" s="50" t="s">
        <v>260</v>
      </c>
      <c r="C22" s="49" t="s">
        <v>418</v>
      </c>
      <c r="D22" s="354">
        <v>0</v>
      </c>
      <c r="E22" s="354">
        <v>0</v>
      </c>
      <c r="F22" s="354">
        <f>D22+E22</f>
        <v>0</v>
      </c>
      <c r="G22" s="354">
        <v>0</v>
      </c>
      <c r="H22" s="354">
        <v>0</v>
      </c>
      <c r="I22" s="354">
        <f>G22+H22</f>
        <v>0</v>
      </c>
      <c r="J22" s="354">
        <f t="shared" si="5"/>
        <v>0</v>
      </c>
      <c r="K22" s="354">
        <f t="shared" si="5"/>
        <v>0</v>
      </c>
      <c r="L22" s="354">
        <f>J22+K22</f>
        <v>0</v>
      </c>
      <c r="M22" s="46" t="s">
        <v>418</v>
      </c>
      <c r="N22" s="46" t="s">
        <v>257</v>
      </c>
      <c r="O22" s="46" t="s">
        <v>257</v>
      </c>
      <c r="P22" s="46" t="s">
        <v>257</v>
      </c>
    </row>
    <row r="23" spans="1:16" ht="25.5" x14ac:dyDescent="0.2">
      <c r="A23" s="50" t="s">
        <v>417</v>
      </c>
      <c r="B23" s="50" t="s">
        <v>296</v>
      </c>
      <c r="C23" s="49" t="s">
        <v>416</v>
      </c>
      <c r="D23" s="354">
        <v>0</v>
      </c>
      <c r="E23" s="354">
        <v>0</v>
      </c>
      <c r="F23" s="354">
        <f>D23+E23</f>
        <v>0</v>
      </c>
      <c r="G23" s="354">
        <v>0</v>
      </c>
      <c r="H23" s="354">
        <v>0</v>
      </c>
      <c r="I23" s="354">
        <f>G23+H23</f>
        <v>0</v>
      </c>
      <c r="J23" s="354">
        <f t="shared" si="5"/>
        <v>0</v>
      </c>
      <c r="K23" s="354">
        <f t="shared" si="5"/>
        <v>0</v>
      </c>
      <c r="L23" s="354">
        <f>J23+K23</f>
        <v>0</v>
      </c>
      <c r="M23" s="46" t="s">
        <v>416</v>
      </c>
      <c r="N23" s="46" t="s">
        <v>257</v>
      </c>
      <c r="O23" s="46" t="s">
        <v>257</v>
      </c>
      <c r="P23" s="46" t="s">
        <v>257</v>
      </c>
    </row>
    <row r="24" spans="1:16" ht="13.5" x14ac:dyDescent="0.2">
      <c r="A24" s="56" t="s">
        <v>332</v>
      </c>
      <c r="B24" s="53"/>
      <c r="C24" s="55" t="s">
        <v>331</v>
      </c>
      <c r="D24" s="350">
        <v>2200</v>
      </c>
      <c r="E24" s="350">
        <v>2000</v>
      </c>
      <c r="F24" s="350">
        <f>D24+E24</f>
        <v>4200</v>
      </c>
      <c r="G24" s="350">
        <v>0</v>
      </c>
      <c r="H24" s="350">
        <v>-2000</v>
      </c>
      <c r="I24" s="350">
        <f>G24+H24</f>
        <v>-2000</v>
      </c>
      <c r="J24" s="350">
        <f t="shared" si="5"/>
        <v>2200</v>
      </c>
      <c r="K24" s="350">
        <f t="shared" si="5"/>
        <v>0</v>
      </c>
      <c r="L24" s="350">
        <f>J24+K24</f>
        <v>2200</v>
      </c>
    </row>
    <row r="25" spans="1:16" ht="27" x14ac:dyDescent="0.25">
      <c r="A25" s="53" t="s">
        <v>330</v>
      </c>
      <c r="B25" s="53"/>
      <c r="C25" s="52" t="s">
        <v>329</v>
      </c>
      <c r="D25" s="361">
        <v>2200</v>
      </c>
      <c r="E25" s="361">
        <v>2000</v>
      </c>
      <c r="F25" s="361">
        <f>E25+D25</f>
        <v>4200</v>
      </c>
      <c r="G25" s="361">
        <v>0</v>
      </c>
      <c r="H25" s="361">
        <v>-2000</v>
      </c>
      <c r="I25" s="361">
        <f>H25+G25</f>
        <v>-2000</v>
      </c>
      <c r="J25" s="361">
        <f>G25+D25</f>
        <v>2200</v>
      </c>
      <c r="K25" s="361">
        <f>H25+E25</f>
        <v>0</v>
      </c>
      <c r="L25" s="361">
        <f>K25+J25</f>
        <v>2200</v>
      </c>
      <c r="M25" s="46" t="s">
        <v>329</v>
      </c>
      <c r="N25" s="46" t="s">
        <v>257</v>
      </c>
      <c r="O25" s="46" t="s">
        <v>257</v>
      </c>
      <c r="P25" s="46" t="s">
        <v>257</v>
      </c>
    </row>
    <row r="26" spans="1:16" ht="25.5" x14ac:dyDescent="0.2">
      <c r="A26" s="50" t="s">
        <v>415</v>
      </c>
      <c r="B26" s="50" t="s">
        <v>271</v>
      </c>
      <c r="C26" s="49" t="s">
        <v>414</v>
      </c>
      <c r="D26" s="354">
        <v>2200</v>
      </c>
      <c r="E26" s="354">
        <v>0</v>
      </c>
      <c r="F26" s="354">
        <f>D26+E26</f>
        <v>2200</v>
      </c>
      <c r="G26" s="354">
        <v>0</v>
      </c>
      <c r="H26" s="354">
        <v>0</v>
      </c>
      <c r="I26" s="354">
        <f>G26+H26</f>
        <v>0</v>
      </c>
      <c r="J26" s="354">
        <f>D26+G26</f>
        <v>2200</v>
      </c>
      <c r="K26" s="354">
        <f>E26+H26</f>
        <v>0</v>
      </c>
      <c r="L26" s="354">
        <f>J26+K26</f>
        <v>2200</v>
      </c>
      <c r="M26" s="46" t="s">
        <v>414</v>
      </c>
      <c r="N26" s="46" t="s">
        <v>257</v>
      </c>
      <c r="O26" s="46" t="s">
        <v>257</v>
      </c>
      <c r="P26" s="46" t="s">
        <v>257</v>
      </c>
    </row>
    <row r="27" spans="1:16" ht="38.25" x14ac:dyDescent="0.2">
      <c r="A27" s="50" t="s">
        <v>413</v>
      </c>
      <c r="B27" s="50" t="s">
        <v>260</v>
      </c>
      <c r="C27" s="49" t="s">
        <v>412</v>
      </c>
      <c r="D27" s="48">
        <v>0</v>
      </c>
      <c r="E27" s="48">
        <v>2000</v>
      </c>
      <c r="F27" s="48">
        <f t="shared" si="0"/>
        <v>2000</v>
      </c>
      <c r="G27" s="48">
        <v>0</v>
      </c>
      <c r="H27" s="48">
        <v>0</v>
      </c>
      <c r="I27" s="48">
        <f t="shared" si="1"/>
        <v>0</v>
      </c>
      <c r="J27" s="48">
        <f t="shared" ref="J27:J34" si="6">D27+G27</f>
        <v>0</v>
      </c>
      <c r="K27" s="48">
        <f t="shared" si="3"/>
        <v>2000</v>
      </c>
      <c r="L27" s="48">
        <f t="shared" si="4"/>
        <v>2000</v>
      </c>
      <c r="M27" s="46" t="s">
        <v>412</v>
      </c>
      <c r="N27" s="46" t="s">
        <v>257</v>
      </c>
      <c r="O27" s="46" t="s">
        <v>257</v>
      </c>
      <c r="P27" s="46" t="s">
        <v>257</v>
      </c>
    </row>
    <row r="28" spans="1:16" ht="102" x14ac:dyDescent="0.2">
      <c r="A28" s="50" t="s">
        <v>411</v>
      </c>
      <c r="B28" s="50" t="s">
        <v>260</v>
      </c>
      <c r="C28" s="49" t="s">
        <v>3753</v>
      </c>
      <c r="D28" s="48">
        <v>0</v>
      </c>
      <c r="E28" s="48">
        <v>0</v>
      </c>
      <c r="F28" s="48">
        <f t="shared" si="0"/>
        <v>0</v>
      </c>
      <c r="G28" s="48">
        <v>0</v>
      </c>
      <c r="H28" s="48">
        <v>-2000</v>
      </c>
      <c r="I28" s="48">
        <f t="shared" si="1"/>
        <v>-2000</v>
      </c>
      <c r="J28" s="48">
        <f t="shared" si="6"/>
        <v>0</v>
      </c>
      <c r="K28" s="48">
        <f t="shared" si="3"/>
        <v>-2000</v>
      </c>
      <c r="L28" s="48">
        <f t="shared" si="4"/>
        <v>-2000</v>
      </c>
      <c r="M28" s="46" t="s">
        <v>410</v>
      </c>
      <c r="N28" s="46" t="s">
        <v>409</v>
      </c>
      <c r="O28" s="46" t="s">
        <v>257</v>
      </c>
      <c r="P28" s="46" t="s">
        <v>257</v>
      </c>
    </row>
    <row r="29" spans="1:16" ht="25.5" x14ac:dyDescent="0.2">
      <c r="A29" s="56" t="s">
        <v>307</v>
      </c>
      <c r="B29" s="53"/>
      <c r="C29" s="55" t="s">
        <v>306</v>
      </c>
      <c r="D29" s="54">
        <v>0</v>
      </c>
      <c r="E29" s="54">
        <v>1336779</v>
      </c>
      <c r="F29" s="54">
        <f t="shared" si="0"/>
        <v>1336779</v>
      </c>
      <c r="G29" s="54">
        <v>0</v>
      </c>
      <c r="H29" s="54">
        <v>-289748.59999999998</v>
      </c>
      <c r="I29" s="54">
        <f t="shared" si="1"/>
        <v>-289748.59999999998</v>
      </c>
      <c r="J29" s="54">
        <f t="shared" si="6"/>
        <v>0</v>
      </c>
      <c r="K29" s="54">
        <f t="shared" si="3"/>
        <v>1047030.4</v>
      </c>
      <c r="L29" s="54">
        <f t="shared" si="4"/>
        <v>1047030.4</v>
      </c>
    </row>
    <row r="30" spans="1:16" ht="27" x14ac:dyDescent="0.25">
      <c r="A30" s="53" t="s">
        <v>305</v>
      </c>
      <c r="B30" s="53"/>
      <c r="C30" s="52" t="s">
        <v>304</v>
      </c>
      <c r="D30" s="51">
        <v>0</v>
      </c>
      <c r="E30" s="51">
        <v>1336779</v>
      </c>
      <c r="F30" s="51">
        <f t="shared" si="0"/>
        <v>1336779</v>
      </c>
      <c r="G30" s="51">
        <v>0</v>
      </c>
      <c r="H30" s="51">
        <v>-289748.59999999998</v>
      </c>
      <c r="I30" s="51">
        <f t="shared" si="1"/>
        <v>-289748.59999999998</v>
      </c>
      <c r="J30" s="51">
        <f t="shared" si="6"/>
        <v>0</v>
      </c>
      <c r="K30" s="51">
        <f t="shared" si="3"/>
        <v>1047030.4</v>
      </c>
      <c r="L30" s="51">
        <f t="shared" si="4"/>
        <v>1047030.4</v>
      </c>
      <c r="M30" s="46" t="s">
        <v>304</v>
      </c>
      <c r="N30" s="46" t="s">
        <v>257</v>
      </c>
      <c r="O30" s="46" t="s">
        <v>257</v>
      </c>
      <c r="P30" s="46" t="s">
        <v>257</v>
      </c>
    </row>
    <row r="31" spans="1:16" ht="63.75" x14ac:dyDescent="0.2">
      <c r="A31" s="50" t="s">
        <v>408</v>
      </c>
      <c r="B31" s="50" t="s">
        <v>263</v>
      </c>
      <c r="C31" s="49" t="s">
        <v>407</v>
      </c>
      <c r="D31" s="48">
        <v>0</v>
      </c>
      <c r="E31" s="48">
        <v>0</v>
      </c>
      <c r="F31" s="48">
        <f t="shared" si="0"/>
        <v>0</v>
      </c>
      <c r="G31" s="48">
        <v>0</v>
      </c>
      <c r="H31" s="48">
        <v>-289748.59999999998</v>
      </c>
      <c r="I31" s="48">
        <f t="shared" si="1"/>
        <v>-289748.59999999998</v>
      </c>
      <c r="J31" s="48">
        <f t="shared" si="6"/>
        <v>0</v>
      </c>
      <c r="K31" s="48">
        <f t="shared" si="3"/>
        <v>-289748.59999999998</v>
      </c>
      <c r="L31" s="48">
        <f t="shared" si="4"/>
        <v>-289748.59999999998</v>
      </c>
      <c r="M31" s="46" t="s">
        <v>407</v>
      </c>
      <c r="N31" s="46" t="s">
        <v>257</v>
      </c>
      <c r="O31" s="46" t="s">
        <v>257</v>
      </c>
      <c r="P31" s="46" t="s">
        <v>257</v>
      </c>
    </row>
    <row r="32" spans="1:16" ht="25.5" x14ac:dyDescent="0.2">
      <c r="A32" s="50" t="s">
        <v>406</v>
      </c>
      <c r="B32" s="50" t="s">
        <v>302</v>
      </c>
      <c r="C32" s="49" t="s">
        <v>405</v>
      </c>
      <c r="D32" s="48">
        <v>0</v>
      </c>
      <c r="E32" s="48">
        <v>796779</v>
      </c>
      <c r="F32" s="48">
        <f t="shared" si="0"/>
        <v>796779</v>
      </c>
      <c r="G32" s="48">
        <v>0</v>
      </c>
      <c r="H32" s="48">
        <v>0</v>
      </c>
      <c r="I32" s="48">
        <f t="shared" si="1"/>
        <v>0</v>
      </c>
      <c r="J32" s="48">
        <f t="shared" si="6"/>
        <v>0</v>
      </c>
      <c r="K32" s="48">
        <f t="shared" si="3"/>
        <v>796779</v>
      </c>
      <c r="L32" s="48">
        <f t="shared" si="4"/>
        <v>796779</v>
      </c>
      <c r="M32" s="46" t="s">
        <v>405</v>
      </c>
      <c r="N32" s="46" t="s">
        <v>257</v>
      </c>
      <c r="O32" s="46" t="s">
        <v>257</v>
      </c>
      <c r="P32" s="46" t="s">
        <v>257</v>
      </c>
    </row>
    <row r="33" spans="1:16" ht="38.25" x14ac:dyDescent="0.2">
      <c r="A33" s="50" t="s">
        <v>404</v>
      </c>
      <c r="B33" s="50" t="s">
        <v>302</v>
      </c>
      <c r="C33" s="49" t="s">
        <v>403</v>
      </c>
      <c r="D33" s="48">
        <v>0</v>
      </c>
      <c r="E33" s="48">
        <v>540000</v>
      </c>
      <c r="F33" s="48">
        <f t="shared" si="0"/>
        <v>540000</v>
      </c>
      <c r="G33" s="48">
        <v>0</v>
      </c>
      <c r="H33" s="48">
        <v>0</v>
      </c>
      <c r="I33" s="48">
        <f t="shared" si="1"/>
        <v>0</v>
      </c>
      <c r="J33" s="48">
        <f t="shared" si="6"/>
        <v>0</v>
      </c>
      <c r="K33" s="48">
        <f t="shared" si="3"/>
        <v>540000</v>
      </c>
      <c r="L33" s="48">
        <f t="shared" si="4"/>
        <v>540000</v>
      </c>
      <c r="M33" s="46" t="s">
        <v>403</v>
      </c>
      <c r="N33" s="46" t="s">
        <v>257</v>
      </c>
      <c r="O33" s="46" t="s">
        <v>257</v>
      </c>
      <c r="P33" s="46" t="s">
        <v>257</v>
      </c>
    </row>
    <row r="34" spans="1:16" ht="25.5" x14ac:dyDescent="0.2">
      <c r="A34" s="56" t="s">
        <v>300</v>
      </c>
      <c r="B34" s="53"/>
      <c r="C34" s="55" t="s">
        <v>299</v>
      </c>
      <c r="D34" s="358">
        <v>0</v>
      </c>
      <c r="E34" s="358">
        <v>2074101.2</v>
      </c>
      <c r="F34" s="358">
        <f>D34+E34</f>
        <v>2074101.2</v>
      </c>
      <c r="G34" s="358">
        <v>-1157</v>
      </c>
      <c r="H34" s="358">
        <v>-78600</v>
      </c>
      <c r="I34" s="358">
        <f>G34+H34</f>
        <v>-79757</v>
      </c>
      <c r="J34" s="358">
        <f t="shared" si="6"/>
        <v>-1157</v>
      </c>
      <c r="K34" s="358">
        <f>E34+H34</f>
        <v>1995501.2</v>
      </c>
      <c r="L34" s="358">
        <f>J34+K34</f>
        <v>1994344.2</v>
      </c>
    </row>
    <row r="35" spans="1:16" ht="27" x14ac:dyDescent="0.25">
      <c r="A35" s="53" t="s">
        <v>298</v>
      </c>
      <c r="B35" s="53"/>
      <c r="C35" s="52" t="s">
        <v>297</v>
      </c>
      <c r="D35" s="362">
        <v>0</v>
      </c>
      <c r="E35" s="362">
        <v>2074101.2</v>
      </c>
      <c r="F35" s="362">
        <f>E35+D35</f>
        <v>2074101.2</v>
      </c>
      <c r="G35" s="362">
        <v>-1157</v>
      </c>
      <c r="H35" s="362">
        <v>-78600</v>
      </c>
      <c r="I35" s="362">
        <f>H35+G35</f>
        <v>-79757</v>
      </c>
      <c r="J35" s="362">
        <f>G35+D35</f>
        <v>-1157</v>
      </c>
      <c r="K35" s="362">
        <f>H35+E35</f>
        <v>1995501.2</v>
      </c>
      <c r="L35" s="362">
        <f>K35+J35</f>
        <v>1994344.2</v>
      </c>
      <c r="M35" s="46" t="s">
        <v>297</v>
      </c>
      <c r="N35" s="46" t="s">
        <v>257</v>
      </c>
      <c r="O35" s="46" t="s">
        <v>257</v>
      </c>
      <c r="P35" s="46" t="s">
        <v>257</v>
      </c>
    </row>
    <row r="36" spans="1:16" ht="63.75" x14ac:dyDescent="0.2">
      <c r="A36" s="50" t="s">
        <v>402</v>
      </c>
      <c r="B36" s="50" t="s">
        <v>260</v>
      </c>
      <c r="C36" s="49" t="s">
        <v>401</v>
      </c>
      <c r="D36" s="48">
        <v>0</v>
      </c>
      <c r="E36" s="48">
        <v>0</v>
      </c>
      <c r="F36" s="48">
        <f t="shared" si="0"/>
        <v>0</v>
      </c>
      <c r="G36" s="48">
        <v>0</v>
      </c>
      <c r="H36" s="48">
        <v>-28000</v>
      </c>
      <c r="I36" s="48">
        <f t="shared" si="1"/>
        <v>-28000</v>
      </c>
      <c r="J36" s="48">
        <f t="shared" ref="J36:J42" si="7">D36+G36</f>
        <v>0</v>
      </c>
      <c r="K36" s="48">
        <f t="shared" si="3"/>
        <v>-28000</v>
      </c>
      <c r="L36" s="48">
        <f t="shared" si="4"/>
        <v>-28000</v>
      </c>
      <c r="M36" s="46" t="s">
        <v>401</v>
      </c>
      <c r="N36" s="46" t="s">
        <v>257</v>
      </c>
      <c r="O36" s="46" t="s">
        <v>257</v>
      </c>
      <c r="P36" s="46" t="s">
        <v>257</v>
      </c>
    </row>
    <row r="37" spans="1:16" ht="51.6" customHeight="1" x14ac:dyDescent="0.2">
      <c r="A37" s="50" t="s">
        <v>400</v>
      </c>
      <c r="B37" s="50" t="s">
        <v>260</v>
      </c>
      <c r="C37" s="49" t="s">
        <v>399</v>
      </c>
      <c r="D37" s="48">
        <v>0</v>
      </c>
      <c r="E37" s="48">
        <v>39100</v>
      </c>
      <c r="F37" s="48">
        <f t="shared" si="0"/>
        <v>39100</v>
      </c>
      <c r="G37" s="48">
        <v>0</v>
      </c>
      <c r="H37" s="48">
        <v>0</v>
      </c>
      <c r="I37" s="48">
        <f t="shared" si="1"/>
        <v>0</v>
      </c>
      <c r="J37" s="48">
        <f t="shared" si="7"/>
        <v>0</v>
      </c>
      <c r="K37" s="48">
        <f t="shared" si="3"/>
        <v>39100</v>
      </c>
      <c r="L37" s="48">
        <f t="shared" si="4"/>
        <v>39100</v>
      </c>
      <c r="M37" s="46" t="s">
        <v>399</v>
      </c>
      <c r="N37" s="46" t="s">
        <v>257</v>
      </c>
      <c r="O37" s="46" t="s">
        <v>257</v>
      </c>
      <c r="P37" s="46" t="s">
        <v>257</v>
      </c>
    </row>
    <row r="38" spans="1:16" ht="51" x14ac:dyDescent="0.2">
      <c r="A38" s="50" t="s">
        <v>398</v>
      </c>
      <c r="B38" s="50" t="s">
        <v>261</v>
      </c>
      <c r="C38" s="49" t="s">
        <v>397</v>
      </c>
      <c r="D38" s="48">
        <v>0</v>
      </c>
      <c r="E38" s="48">
        <v>0</v>
      </c>
      <c r="F38" s="48">
        <f t="shared" si="0"/>
        <v>0</v>
      </c>
      <c r="G38" s="48">
        <v>0</v>
      </c>
      <c r="H38" s="48">
        <v>-39100</v>
      </c>
      <c r="I38" s="48">
        <f t="shared" si="1"/>
        <v>-39100</v>
      </c>
      <c r="J38" s="48">
        <f t="shared" si="7"/>
        <v>0</v>
      </c>
      <c r="K38" s="48">
        <f t="shared" si="3"/>
        <v>-39100</v>
      </c>
      <c r="L38" s="48">
        <f t="shared" si="4"/>
        <v>-39100</v>
      </c>
      <c r="M38" s="46" t="s">
        <v>397</v>
      </c>
      <c r="N38" s="46" t="s">
        <v>257</v>
      </c>
      <c r="O38" s="46" t="s">
        <v>257</v>
      </c>
      <c r="P38" s="46" t="s">
        <v>257</v>
      </c>
    </row>
    <row r="39" spans="1:16" ht="89.25" x14ac:dyDescent="0.2">
      <c r="A39" s="359" t="s">
        <v>3775</v>
      </c>
      <c r="B39" s="364" t="s">
        <v>260</v>
      </c>
      <c r="C39" s="360" t="s">
        <v>3776</v>
      </c>
      <c r="D39" s="357">
        <v>0</v>
      </c>
      <c r="E39" s="357">
        <v>0</v>
      </c>
      <c r="F39" s="357">
        <f>D39+E39</f>
        <v>0</v>
      </c>
      <c r="G39" s="357">
        <v>0</v>
      </c>
      <c r="H39" s="357">
        <v>-11500</v>
      </c>
      <c r="I39" s="357">
        <f>G39+H39</f>
        <v>-11500</v>
      </c>
      <c r="J39" s="357">
        <f t="shared" si="7"/>
        <v>0</v>
      </c>
      <c r="K39" s="357">
        <f>E39+H39</f>
        <v>-11500</v>
      </c>
      <c r="L39" s="357">
        <f>J39+K39</f>
        <v>-11500</v>
      </c>
    </row>
    <row r="40" spans="1:16" ht="89.25" x14ac:dyDescent="0.2">
      <c r="A40" s="355" t="s">
        <v>3777</v>
      </c>
      <c r="B40" s="365" t="s">
        <v>260</v>
      </c>
      <c r="C40" s="356" t="s">
        <v>3778</v>
      </c>
      <c r="D40" s="354">
        <v>0</v>
      </c>
      <c r="E40" s="354">
        <v>14600</v>
      </c>
      <c r="F40" s="354">
        <f>D40+E40</f>
        <v>14600</v>
      </c>
      <c r="G40" s="354">
        <v>0</v>
      </c>
      <c r="H40" s="354">
        <v>0</v>
      </c>
      <c r="I40" s="354">
        <f>G40+H40</f>
        <v>0</v>
      </c>
      <c r="J40" s="354">
        <f t="shared" si="7"/>
        <v>0</v>
      </c>
      <c r="K40" s="354">
        <f>E40+H40</f>
        <v>14600</v>
      </c>
      <c r="L40" s="354">
        <f>J40+K40</f>
        <v>14600</v>
      </c>
    </row>
    <row r="41" spans="1:16" ht="102" x14ac:dyDescent="0.2">
      <c r="A41" s="50" t="s">
        <v>396</v>
      </c>
      <c r="B41" s="50" t="s">
        <v>296</v>
      </c>
      <c r="C41" s="49" t="s">
        <v>3754</v>
      </c>
      <c r="D41" s="48">
        <v>0</v>
      </c>
      <c r="E41" s="48">
        <v>0</v>
      </c>
      <c r="F41" s="48">
        <f t="shared" si="0"/>
        <v>0</v>
      </c>
      <c r="G41" s="48">
        <v>-1157</v>
      </c>
      <c r="H41" s="48">
        <v>0</v>
      </c>
      <c r="I41" s="48">
        <f t="shared" si="1"/>
        <v>-1157</v>
      </c>
      <c r="J41" s="48">
        <f t="shared" si="7"/>
        <v>-1157</v>
      </c>
      <c r="K41" s="48">
        <f t="shared" si="3"/>
        <v>0</v>
      </c>
      <c r="L41" s="48">
        <f t="shared" si="4"/>
        <v>-1157</v>
      </c>
      <c r="M41" s="46" t="s">
        <v>395</v>
      </c>
      <c r="N41" s="46" t="s">
        <v>394</v>
      </c>
      <c r="O41" s="46" t="s">
        <v>257</v>
      </c>
      <c r="P41" s="46" t="s">
        <v>257</v>
      </c>
    </row>
    <row r="42" spans="1:16" ht="102" x14ac:dyDescent="0.2">
      <c r="A42" s="50" t="s">
        <v>393</v>
      </c>
      <c r="B42" s="50" t="s">
        <v>296</v>
      </c>
      <c r="C42" s="49" t="s">
        <v>392</v>
      </c>
      <c r="D42" s="48">
        <v>0</v>
      </c>
      <c r="E42" s="48">
        <v>1794267.9</v>
      </c>
      <c r="F42" s="48">
        <f t="shared" si="0"/>
        <v>1794267.9</v>
      </c>
      <c r="G42" s="48">
        <v>0</v>
      </c>
      <c r="H42" s="48">
        <v>0</v>
      </c>
      <c r="I42" s="48">
        <f t="shared" si="1"/>
        <v>0</v>
      </c>
      <c r="J42" s="48">
        <f t="shared" si="7"/>
        <v>0</v>
      </c>
      <c r="K42" s="48">
        <f t="shared" si="3"/>
        <v>1794267.9</v>
      </c>
      <c r="L42" s="48">
        <f t="shared" si="4"/>
        <v>1794267.9</v>
      </c>
      <c r="M42" s="46" t="s">
        <v>392</v>
      </c>
      <c r="N42" s="46" t="s">
        <v>257</v>
      </c>
      <c r="O42" s="46" t="s">
        <v>257</v>
      </c>
      <c r="P42" s="46" t="s">
        <v>257</v>
      </c>
    </row>
    <row r="43" spans="1:16" ht="25.5" x14ac:dyDescent="0.2">
      <c r="A43" s="50" t="s">
        <v>391</v>
      </c>
      <c r="B43" s="50" t="s">
        <v>296</v>
      </c>
      <c r="C43" s="49" t="s">
        <v>390</v>
      </c>
      <c r="D43" s="48">
        <v>0</v>
      </c>
      <c r="E43" s="48">
        <v>226133.3</v>
      </c>
      <c r="F43" s="48">
        <f t="shared" ref="F43:F67" si="8">D43+E43</f>
        <v>226133.3</v>
      </c>
      <c r="G43" s="48">
        <v>0</v>
      </c>
      <c r="H43" s="48">
        <v>0</v>
      </c>
      <c r="I43" s="48">
        <f t="shared" ref="I43:I67" si="9">G43+H43</f>
        <v>0</v>
      </c>
      <c r="J43" s="48">
        <f t="shared" ref="J43:J67" si="10">D43+G43</f>
        <v>0</v>
      </c>
      <c r="K43" s="48">
        <f t="shared" ref="K43:K67" si="11">E43+H43</f>
        <v>226133.3</v>
      </c>
      <c r="L43" s="48">
        <f t="shared" ref="L43:L67" si="12">J43+K43</f>
        <v>226133.3</v>
      </c>
      <c r="M43" s="46" t="s">
        <v>390</v>
      </c>
      <c r="N43" s="46" t="s">
        <v>257</v>
      </c>
      <c r="O43" s="46" t="s">
        <v>257</v>
      </c>
      <c r="P43" s="46" t="s">
        <v>257</v>
      </c>
    </row>
    <row r="44" spans="1:16" ht="13.5" x14ac:dyDescent="0.2">
      <c r="A44" s="56" t="s">
        <v>294</v>
      </c>
      <c r="B44" s="53"/>
      <c r="C44" s="55" t="s">
        <v>293</v>
      </c>
      <c r="D44" s="54">
        <v>0</v>
      </c>
      <c r="E44" s="54">
        <v>609815.5</v>
      </c>
      <c r="F44" s="54">
        <f t="shared" si="8"/>
        <v>609815.5</v>
      </c>
      <c r="G44" s="54">
        <v>0</v>
      </c>
      <c r="H44" s="54">
        <v>0</v>
      </c>
      <c r="I44" s="54">
        <f t="shared" si="9"/>
        <v>0</v>
      </c>
      <c r="J44" s="54">
        <f t="shared" si="10"/>
        <v>0</v>
      </c>
      <c r="K44" s="54">
        <f t="shared" si="11"/>
        <v>609815.5</v>
      </c>
      <c r="L44" s="54">
        <f t="shared" si="12"/>
        <v>609815.5</v>
      </c>
    </row>
    <row r="45" spans="1:16" ht="27" x14ac:dyDescent="0.25">
      <c r="A45" s="53" t="s">
        <v>292</v>
      </c>
      <c r="B45" s="53"/>
      <c r="C45" s="52" t="s">
        <v>291</v>
      </c>
      <c r="D45" s="51">
        <v>0</v>
      </c>
      <c r="E45" s="51">
        <v>609815.5</v>
      </c>
      <c r="F45" s="51">
        <f t="shared" si="8"/>
        <v>609815.5</v>
      </c>
      <c r="G45" s="51">
        <v>0</v>
      </c>
      <c r="H45" s="51">
        <v>0</v>
      </c>
      <c r="I45" s="51">
        <f t="shared" si="9"/>
        <v>0</v>
      </c>
      <c r="J45" s="51">
        <f t="shared" si="10"/>
        <v>0</v>
      </c>
      <c r="K45" s="51">
        <f t="shared" si="11"/>
        <v>609815.5</v>
      </c>
      <c r="L45" s="51">
        <f t="shared" si="12"/>
        <v>609815.5</v>
      </c>
      <c r="M45" s="46" t="s">
        <v>291</v>
      </c>
      <c r="N45" s="46" t="s">
        <v>257</v>
      </c>
      <c r="O45" s="46" t="s">
        <v>257</v>
      </c>
      <c r="P45" s="46" t="s">
        <v>257</v>
      </c>
    </row>
    <row r="46" spans="1:16" ht="25.5" x14ac:dyDescent="0.2">
      <c r="A46" s="50" t="s">
        <v>389</v>
      </c>
      <c r="B46" s="50" t="s">
        <v>263</v>
      </c>
      <c r="C46" s="49" t="s">
        <v>388</v>
      </c>
      <c r="D46" s="48">
        <v>0</v>
      </c>
      <c r="E46" s="48">
        <v>400000</v>
      </c>
      <c r="F46" s="48">
        <f t="shared" si="8"/>
        <v>400000</v>
      </c>
      <c r="G46" s="48">
        <v>0</v>
      </c>
      <c r="H46" s="48">
        <v>0</v>
      </c>
      <c r="I46" s="48">
        <f t="shared" si="9"/>
        <v>0</v>
      </c>
      <c r="J46" s="48">
        <f t="shared" si="10"/>
        <v>0</v>
      </c>
      <c r="K46" s="48">
        <f t="shared" si="11"/>
        <v>400000</v>
      </c>
      <c r="L46" s="48">
        <f t="shared" si="12"/>
        <v>400000</v>
      </c>
      <c r="M46" s="46" t="s">
        <v>388</v>
      </c>
      <c r="N46" s="46" t="s">
        <v>257</v>
      </c>
      <c r="O46" s="46" t="s">
        <v>257</v>
      </c>
      <c r="P46" s="46" t="s">
        <v>257</v>
      </c>
    </row>
    <row r="47" spans="1:16" x14ac:dyDescent="0.2">
      <c r="A47" s="50" t="s">
        <v>387</v>
      </c>
      <c r="B47" s="50" t="s">
        <v>263</v>
      </c>
      <c r="C47" s="49" t="s">
        <v>386</v>
      </c>
      <c r="D47" s="48">
        <v>0</v>
      </c>
      <c r="E47" s="48">
        <v>200000</v>
      </c>
      <c r="F47" s="48">
        <f t="shared" si="8"/>
        <v>200000</v>
      </c>
      <c r="G47" s="48">
        <v>0</v>
      </c>
      <c r="H47" s="48">
        <v>0</v>
      </c>
      <c r="I47" s="48">
        <f t="shared" si="9"/>
        <v>0</v>
      </c>
      <c r="J47" s="48">
        <f t="shared" si="10"/>
        <v>0</v>
      </c>
      <c r="K47" s="48">
        <f t="shared" si="11"/>
        <v>200000</v>
      </c>
      <c r="L47" s="48">
        <f t="shared" si="12"/>
        <v>200000</v>
      </c>
      <c r="M47" s="46" t="s">
        <v>386</v>
      </c>
      <c r="N47" s="46" t="s">
        <v>257</v>
      </c>
      <c r="O47" s="46" t="s">
        <v>257</v>
      </c>
      <c r="P47" s="46" t="s">
        <v>257</v>
      </c>
    </row>
    <row r="48" spans="1:16" x14ac:dyDescent="0.2">
      <c r="A48" s="50" t="s">
        <v>385</v>
      </c>
      <c r="B48" s="50" t="s">
        <v>263</v>
      </c>
      <c r="C48" s="49" t="s">
        <v>384</v>
      </c>
      <c r="D48" s="48">
        <v>0</v>
      </c>
      <c r="E48" s="48">
        <v>9815.5</v>
      </c>
      <c r="F48" s="48">
        <f t="shared" si="8"/>
        <v>9815.5</v>
      </c>
      <c r="G48" s="48">
        <v>0</v>
      </c>
      <c r="H48" s="48">
        <v>0</v>
      </c>
      <c r="I48" s="48">
        <f t="shared" si="9"/>
        <v>0</v>
      </c>
      <c r="J48" s="48">
        <f t="shared" si="10"/>
        <v>0</v>
      </c>
      <c r="K48" s="48">
        <f t="shared" si="11"/>
        <v>9815.5</v>
      </c>
      <c r="L48" s="48">
        <f t="shared" si="12"/>
        <v>9815.5</v>
      </c>
      <c r="M48" s="46" t="s">
        <v>384</v>
      </c>
      <c r="N48" s="46" t="s">
        <v>257</v>
      </c>
      <c r="O48" s="46" t="s">
        <v>257</v>
      </c>
      <c r="P48" s="46" t="s">
        <v>257</v>
      </c>
    </row>
    <row r="49" spans="1:16" ht="25.5" x14ac:dyDescent="0.2">
      <c r="A49" s="56" t="s">
        <v>290</v>
      </c>
      <c r="B49" s="53"/>
      <c r="C49" s="55" t="s">
        <v>289</v>
      </c>
      <c r="D49" s="54">
        <v>0</v>
      </c>
      <c r="E49" s="54">
        <v>4440000</v>
      </c>
      <c r="F49" s="54">
        <f t="shared" si="8"/>
        <v>4440000</v>
      </c>
      <c r="G49" s="54">
        <v>0</v>
      </c>
      <c r="H49" s="54">
        <v>0</v>
      </c>
      <c r="I49" s="54">
        <f t="shared" si="9"/>
        <v>0</v>
      </c>
      <c r="J49" s="54">
        <f t="shared" si="10"/>
        <v>0</v>
      </c>
      <c r="K49" s="54">
        <f t="shared" si="11"/>
        <v>4440000</v>
      </c>
      <c r="L49" s="54">
        <f t="shared" si="12"/>
        <v>4440000</v>
      </c>
    </row>
    <row r="50" spans="1:16" ht="27" x14ac:dyDescent="0.25">
      <c r="A50" s="53" t="s">
        <v>288</v>
      </c>
      <c r="B50" s="53"/>
      <c r="C50" s="52" t="s">
        <v>287</v>
      </c>
      <c r="D50" s="51">
        <v>0</v>
      </c>
      <c r="E50" s="51">
        <v>4440000</v>
      </c>
      <c r="F50" s="51">
        <f t="shared" si="8"/>
        <v>4440000</v>
      </c>
      <c r="G50" s="51">
        <v>0</v>
      </c>
      <c r="H50" s="51">
        <v>0</v>
      </c>
      <c r="I50" s="51">
        <f t="shared" si="9"/>
        <v>0</v>
      </c>
      <c r="J50" s="51">
        <f t="shared" si="10"/>
        <v>0</v>
      </c>
      <c r="K50" s="51">
        <f t="shared" si="11"/>
        <v>4440000</v>
      </c>
      <c r="L50" s="51">
        <f t="shared" si="12"/>
        <v>4440000</v>
      </c>
      <c r="M50" s="46" t="s">
        <v>287</v>
      </c>
      <c r="N50" s="46" t="s">
        <v>257</v>
      </c>
      <c r="O50" s="46" t="s">
        <v>257</v>
      </c>
      <c r="P50" s="46" t="s">
        <v>257</v>
      </c>
    </row>
    <row r="51" spans="1:16" ht="25.5" x14ac:dyDescent="0.2">
      <c r="A51" s="50" t="s">
        <v>383</v>
      </c>
      <c r="B51" s="50" t="s">
        <v>284</v>
      </c>
      <c r="C51" s="49" t="s">
        <v>382</v>
      </c>
      <c r="D51" s="48">
        <v>0</v>
      </c>
      <c r="E51" s="48">
        <v>4440000</v>
      </c>
      <c r="F51" s="48">
        <f t="shared" si="8"/>
        <v>4440000</v>
      </c>
      <c r="G51" s="48">
        <v>0</v>
      </c>
      <c r="H51" s="48">
        <v>0</v>
      </c>
      <c r="I51" s="48">
        <f t="shared" si="9"/>
        <v>0</v>
      </c>
      <c r="J51" s="48">
        <f t="shared" si="10"/>
        <v>0</v>
      </c>
      <c r="K51" s="48">
        <f t="shared" si="11"/>
        <v>4440000</v>
      </c>
      <c r="L51" s="48">
        <f t="shared" si="12"/>
        <v>4440000</v>
      </c>
      <c r="M51" s="46" t="s">
        <v>382</v>
      </c>
      <c r="N51" s="46" t="s">
        <v>257</v>
      </c>
      <c r="O51" s="46" t="s">
        <v>257</v>
      </c>
      <c r="P51" s="46" t="s">
        <v>257</v>
      </c>
    </row>
    <row r="52" spans="1:16" ht="13.5" x14ac:dyDescent="0.2">
      <c r="A52" s="56" t="s">
        <v>283</v>
      </c>
      <c r="B52" s="53"/>
      <c r="C52" s="55" t="s">
        <v>282</v>
      </c>
      <c r="D52" s="54">
        <v>0</v>
      </c>
      <c r="E52" s="54">
        <v>3151045.5</v>
      </c>
      <c r="F52" s="54">
        <f t="shared" si="8"/>
        <v>3151045.5</v>
      </c>
      <c r="G52" s="54">
        <v>0</v>
      </c>
      <c r="H52" s="54">
        <v>0</v>
      </c>
      <c r="I52" s="54">
        <f t="shared" si="9"/>
        <v>0</v>
      </c>
      <c r="J52" s="54">
        <f t="shared" si="10"/>
        <v>0</v>
      </c>
      <c r="K52" s="54">
        <f t="shared" si="11"/>
        <v>3151045.5</v>
      </c>
      <c r="L52" s="54">
        <f t="shared" si="12"/>
        <v>3151045.5</v>
      </c>
    </row>
    <row r="53" spans="1:16" ht="27" x14ac:dyDescent="0.25">
      <c r="A53" s="53" t="s">
        <v>281</v>
      </c>
      <c r="B53" s="53"/>
      <c r="C53" s="52" t="s">
        <v>280</v>
      </c>
      <c r="D53" s="51">
        <v>0</v>
      </c>
      <c r="E53" s="51">
        <v>3151045.5</v>
      </c>
      <c r="F53" s="51">
        <f t="shared" si="8"/>
        <v>3151045.5</v>
      </c>
      <c r="G53" s="51">
        <v>0</v>
      </c>
      <c r="H53" s="51">
        <v>0</v>
      </c>
      <c r="I53" s="51">
        <f t="shared" si="9"/>
        <v>0</v>
      </c>
      <c r="J53" s="51">
        <f t="shared" si="10"/>
        <v>0</v>
      </c>
      <c r="K53" s="51">
        <f t="shared" si="11"/>
        <v>3151045.5</v>
      </c>
      <c r="L53" s="51">
        <f t="shared" si="12"/>
        <v>3151045.5</v>
      </c>
      <c r="M53" s="46" t="s">
        <v>280</v>
      </c>
      <c r="N53" s="46" t="s">
        <v>257</v>
      </c>
      <c r="O53" s="46" t="s">
        <v>257</v>
      </c>
      <c r="P53" s="46" t="s">
        <v>257</v>
      </c>
    </row>
    <row r="54" spans="1:16" ht="25.5" x14ac:dyDescent="0.2">
      <c r="A54" s="50" t="s">
        <v>381</v>
      </c>
      <c r="B54" s="50" t="s">
        <v>302</v>
      </c>
      <c r="C54" s="49" t="s">
        <v>380</v>
      </c>
      <c r="D54" s="48">
        <v>0</v>
      </c>
      <c r="E54" s="48">
        <v>230984</v>
      </c>
      <c r="F54" s="48">
        <f t="shared" si="8"/>
        <v>230984</v>
      </c>
      <c r="G54" s="48">
        <v>0</v>
      </c>
      <c r="H54" s="48">
        <v>0</v>
      </c>
      <c r="I54" s="48">
        <f t="shared" si="9"/>
        <v>0</v>
      </c>
      <c r="J54" s="48">
        <f t="shared" si="10"/>
        <v>0</v>
      </c>
      <c r="K54" s="48">
        <f t="shared" si="11"/>
        <v>230984</v>
      </c>
      <c r="L54" s="48">
        <f t="shared" si="12"/>
        <v>230984</v>
      </c>
      <c r="M54" s="46" t="s">
        <v>380</v>
      </c>
      <c r="N54" s="46" t="s">
        <v>257</v>
      </c>
      <c r="O54" s="46" t="s">
        <v>257</v>
      </c>
      <c r="P54" s="46" t="s">
        <v>257</v>
      </c>
    </row>
    <row r="55" spans="1:16" ht="25.5" x14ac:dyDescent="0.2">
      <c r="A55" s="50" t="s">
        <v>379</v>
      </c>
      <c r="B55" s="50" t="s">
        <v>302</v>
      </c>
      <c r="C55" s="49" t="s">
        <v>378</v>
      </c>
      <c r="D55" s="48">
        <v>0</v>
      </c>
      <c r="E55" s="48">
        <v>811674.9</v>
      </c>
      <c r="F55" s="48">
        <f t="shared" si="8"/>
        <v>811674.9</v>
      </c>
      <c r="G55" s="48">
        <v>0</v>
      </c>
      <c r="H55" s="48">
        <v>0</v>
      </c>
      <c r="I55" s="48">
        <f t="shared" si="9"/>
        <v>0</v>
      </c>
      <c r="J55" s="48">
        <f t="shared" si="10"/>
        <v>0</v>
      </c>
      <c r="K55" s="48">
        <f t="shared" si="11"/>
        <v>811674.9</v>
      </c>
      <c r="L55" s="48">
        <f t="shared" si="12"/>
        <v>811674.9</v>
      </c>
      <c r="M55" s="46" t="s">
        <v>378</v>
      </c>
      <c r="N55" s="46" t="s">
        <v>257</v>
      </c>
      <c r="O55" s="46" t="s">
        <v>257</v>
      </c>
      <c r="P55" s="46" t="s">
        <v>257</v>
      </c>
    </row>
    <row r="56" spans="1:16" ht="25.5" x14ac:dyDescent="0.2">
      <c r="A56" s="50" t="s">
        <v>377</v>
      </c>
      <c r="B56" s="50" t="s">
        <v>302</v>
      </c>
      <c r="C56" s="49" t="s">
        <v>376</v>
      </c>
      <c r="D56" s="48">
        <v>0</v>
      </c>
      <c r="E56" s="48">
        <v>1100000</v>
      </c>
      <c r="F56" s="48">
        <f t="shared" si="8"/>
        <v>1100000</v>
      </c>
      <c r="G56" s="48">
        <v>0</v>
      </c>
      <c r="H56" s="48">
        <v>0</v>
      </c>
      <c r="I56" s="48">
        <f t="shared" si="9"/>
        <v>0</v>
      </c>
      <c r="J56" s="48">
        <f t="shared" si="10"/>
        <v>0</v>
      </c>
      <c r="K56" s="48">
        <f t="shared" si="11"/>
        <v>1100000</v>
      </c>
      <c r="L56" s="48">
        <f t="shared" si="12"/>
        <v>1100000</v>
      </c>
      <c r="M56" s="46" t="s">
        <v>376</v>
      </c>
      <c r="N56" s="46" t="s">
        <v>257</v>
      </c>
      <c r="O56" s="46" t="s">
        <v>257</v>
      </c>
      <c r="P56" s="46" t="s">
        <v>257</v>
      </c>
    </row>
    <row r="57" spans="1:16" ht="25.5" x14ac:dyDescent="0.2">
      <c r="A57" s="50" t="s">
        <v>375</v>
      </c>
      <c r="B57" s="50" t="s">
        <v>302</v>
      </c>
      <c r="C57" s="49" t="s">
        <v>374</v>
      </c>
      <c r="D57" s="48">
        <v>0</v>
      </c>
      <c r="E57" s="48">
        <v>877395.5</v>
      </c>
      <c r="F57" s="48">
        <f t="shared" si="8"/>
        <v>877395.5</v>
      </c>
      <c r="G57" s="48">
        <v>0</v>
      </c>
      <c r="H57" s="48">
        <v>0</v>
      </c>
      <c r="I57" s="48">
        <f t="shared" si="9"/>
        <v>0</v>
      </c>
      <c r="J57" s="48">
        <f t="shared" si="10"/>
        <v>0</v>
      </c>
      <c r="K57" s="48">
        <f t="shared" si="11"/>
        <v>877395.5</v>
      </c>
      <c r="L57" s="48">
        <f t="shared" si="12"/>
        <v>877395.5</v>
      </c>
      <c r="M57" s="46" t="s">
        <v>374</v>
      </c>
      <c r="N57" s="46" t="s">
        <v>257</v>
      </c>
      <c r="O57" s="46" t="s">
        <v>257</v>
      </c>
      <c r="P57" s="46" t="s">
        <v>257</v>
      </c>
    </row>
    <row r="58" spans="1:16" ht="25.5" x14ac:dyDescent="0.2">
      <c r="A58" s="50" t="s">
        <v>373</v>
      </c>
      <c r="B58" s="50" t="s">
        <v>302</v>
      </c>
      <c r="C58" s="49" t="s">
        <v>372</v>
      </c>
      <c r="D58" s="48">
        <v>0</v>
      </c>
      <c r="E58" s="48">
        <v>130991.1</v>
      </c>
      <c r="F58" s="48">
        <f t="shared" si="8"/>
        <v>130991.1</v>
      </c>
      <c r="G58" s="48">
        <v>0</v>
      </c>
      <c r="H58" s="48">
        <v>0</v>
      </c>
      <c r="I58" s="48">
        <f t="shared" si="9"/>
        <v>0</v>
      </c>
      <c r="J58" s="48">
        <f t="shared" si="10"/>
        <v>0</v>
      </c>
      <c r="K58" s="48">
        <f t="shared" si="11"/>
        <v>130991.1</v>
      </c>
      <c r="L58" s="48">
        <f t="shared" si="12"/>
        <v>130991.1</v>
      </c>
      <c r="M58" s="46" t="s">
        <v>372</v>
      </c>
      <c r="N58" s="46" t="s">
        <v>257</v>
      </c>
      <c r="O58" s="46" t="s">
        <v>257</v>
      </c>
      <c r="P58" s="46" t="s">
        <v>257</v>
      </c>
    </row>
    <row r="59" spans="1:16" ht="38.25" x14ac:dyDescent="0.2">
      <c r="A59" s="56" t="s">
        <v>278</v>
      </c>
      <c r="B59" s="53"/>
      <c r="C59" s="55" t="s">
        <v>276</v>
      </c>
      <c r="D59" s="54">
        <v>1664181</v>
      </c>
      <c r="E59" s="54">
        <v>1189945.1000000001</v>
      </c>
      <c r="F59" s="54">
        <f t="shared" si="8"/>
        <v>2854126.1</v>
      </c>
      <c r="G59" s="54">
        <v>-6645553.1000000006</v>
      </c>
      <c r="H59" s="54">
        <v>0</v>
      </c>
      <c r="I59" s="54">
        <f t="shared" si="9"/>
        <v>-6645553.1000000006</v>
      </c>
      <c r="J59" s="54">
        <f t="shared" si="10"/>
        <v>-4981372.1000000006</v>
      </c>
      <c r="K59" s="54">
        <f t="shared" si="11"/>
        <v>1189945.1000000001</v>
      </c>
      <c r="L59" s="54">
        <f t="shared" si="12"/>
        <v>-3791427.0000000005</v>
      </c>
    </row>
    <row r="60" spans="1:16" ht="40.5" x14ac:dyDescent="0.25">
      <c r="A60" s="53" t="s">
        <v>277</v>
      </c>
      <c r="B60" s="53"/>
      <c r="C60" s="52" t="s">
        <v>276</v>
      </c>
      <c r="D60" s="51">
        <v>1664181</v>
      </c>
      <c r="E60" s="51">
        <v>1189945.1000000001</v>
      </c>
      <c r="F60" s="51">
        <f t="shared" si="8"/>
        <v>2854126.1</v>
      </c>
      <c r="G60" s="51">
        <v>-6645553.1000000006</v>
      </c>
      <c r="H60" s="51">
        <v>0</v>
      </c>
      <c r="I60" s="51">
        <f t="shared" si="9"/>
        <v>-6645553.1000000006</v>
      </c>
      <c r="J60" s="51">
        <f t="shared" si="10"/>
        <v>-4981372.1000000006</v>
      </c>
      <c r="K60" s="51">
        <f t="shared" si="11"/>
        <v>1189945.1000000001</v>
      </c>
      <c r="L60" s="51">
        <f t="shared" si="12"/>
        <v>-3791427.0000000005</v>
      </c>
      <c r="M60" s="46" t="s">
        <v>276</v>
      </c>
      <c r="N60" s="46" t="s">
        <v>257</v>
      </c>
      <c r="O60" s="46" t="s">
        <v>257</v>
      </c>
      <c r="P60" s="46" t="s">
        <v>257</v>
      </c>
    </row>
    <row r="61" spans="1:16" ht="63.75" x14ac:dyDescent="0.2">
      <c r="A61" s="50" t="s">
        <v>371</v>
      </c>
      <c r="B61" s="50" t="s">
        <v>263</v>
      </c>
      <c r="C61" s="49" t="s">
        <v>370</v>
      </c>
      <c r="D61" s="48">
        <v>0</v>
      </c>
      <c r="E61" s="48">
        <v>0</v>
      </c>
      <c r="F61" s="48">
        <f t="shared" si="8"/>
        <v>0</v>
      </c>
      <c r="G61" s="48">
        <v>-180</v>
      </c>
      <c r="H61" s="48">
        <v>0</v>
      </c>
      <c r="I61" s="48">
        <f t="shared" si="9"/>
        <v>-180</v>
      </c>
      <c r="J61" s="48">
        <f t="shared" si="10"/>
        <v>-180</v>
      </c>
      <c r="K61" s="48">
        <f t="shared" si="11"/>
        <v>0</v>
      </c>
      <c r="L61" s="48">
        <f t="shared" si="12"/>
        <v>-180</v>
      </c>
      <c r="M61" s="46" t="s">
        <v>370</v>
      </c>
      <c r="N61" s="46" t="s">
        <v>257</v>
      </c>
      <c r="O61" s="46" t="s">
        <v>257</v>
      </c>
      <c r="P61" s="46" t="s">
        <v>257</v>
      </c>
    </row>
    <row r="62" spans="1:16" ht="102" x14ac:dyDescent="0.2">
      <c r="A62" s="50" t="s">
        <v>369</v>
      </c>
      <c r="B62" s="50" t="s">
        <v>303</v>
      </c>
      <c r="C62" s="49" t="s">
        <v>3755</v>
      </c>
      <c r="D62" s="48">
        <v>0</v>
      </c>
      <c r="E62" s="48">
        <v>0</v>
      </c>
      <c r="F62" s="48">
        <f t="shared" si="8"/>
        <v>0</v>
      </c>
      <c r="G62" s="48">
        <v>-1624.4</v>
      </c>
      <c r="H62" s="48">
        <v>0</v>
      </c>
      <c r="I62" s="48">
        <f t="shared" si="9"/>
        <v>-1624.4</v>
      </c>
      <c r="J62" s="48">
        <f t="shared" si="10"/>
        <v>-1624.4</v>
      </c>
      <c r="K62" s="48">
        <f t="shared" si="11"/>
        <v>0</v>
      </c>
      <c r="L62" s="48">
        <f t="shared" si="12"/>
        <v>-1624.4</v>
      </c>
      <c r="M62" s="46" t="s">
        <v>368</v>
      </c>
      <c r="N62" s="46" t="s">
        <v>367</v>
      </c>
      <c r="O62" s="46" t="s">
        <v>257</v>
      </c>
      <c r="P62" s="46" t="s">
        <v>257</v>
      </c>
    </row>
    <row r="63" spans="1:16" ht="38.25" x14ac:dyDescent="0.2">
      <c r="A63" s="50" t="s">
        <v>366</v>
      </c>
      <c r="B63" s="50" t="s">
        <v>263</v>
      </c>
      <c r="C63" s="49" t="s">
        <v>365</v>
      </c>
      <c r="D63" s="48">
        <v>1664181</v>
      </c>
      <c r="E63" s="48">
        <v>0</v>
      </c>
      <c r="F63" s="48">
        <f t="shared" si="8"/>
        <v>1664181</v>
      </c>
      <c r="G63" s="48">
        <v>0</v>
      </c>
      <c r="H63" s="48">
        <v>0</v>
      </c>
      <c r="I63" s="48">
        <f t="shared" si="9"/>
        <v>0</v>
      </c>
      <c r="J63" s="48">
        <f t="shared" si="10"/>
        <v>1664181</v>
      </c>
      <c r="K63" s="48">
        <f t="shared" si="11"/>
        <v>0</v>
      </c>
      <c r="L63" s="48">
        <f t="shared" si="12"/>
        <v>1664181</v>
      </c>
      <c r="M63" s="46" t="s">
        <v>365</v>
      </c>
      <c r="N63" s="46" t="s">
        <v>257</v>
      </c>
      <c r="O63" s="46" t="s">
        <v>257</v>
      </c>
      <c r="P63" s="46" t="s">
        <v>257</v>
      </c>
    </row>
    <row r="64" spans="1:16" ht="25.5" x14ac:dyDescent="0.2">
      <c r="A64" s="50" t="s">
        <v>364</v>
      </c>
      <c r="B64" s="50" t="s">
        <v>263</v>
      </c>
      <c r="C64" s="49" t="s">
        <v>363</v>
      </c>
      <c r="D64" s="48">
        <v>0</v>
      </c>
      <c r="E64" s="48">
        <v>356300</v>
      </c>
      <c r="F64" s="48">
        <f t="shared" si="8"/>
        <v>356300</v>
      </c>
      <c r="G64" s="48">
        <v>0</v>
      </c>
      <c r="H64" s="48">
        <v>0</v>
      </c>
      <c r="I64" s="48">
        <f t="shared" si="9"/>
        <v>0</v>
      </c>
      <c r="J64" s="48">
        <f t="shared" si="10"/>
        <v>0</v>
      </c>
      <c r="K64" s="48">
        <f t="shared" si="11"/>
        <v>356300</v>
      </c>
      <c r="L64" s="48">
        <f t="shared" si="12"/>
        <v>356300</v>
      </c>
      <c r="M64" s="46" t="s">
        <v>363</v>
      </c>
      <c r="N64" s="46" t="s">
        <v>257</v>
      </c>
      <c r="O64" s="46" t="s">
        <v>257</v>
      </c>
      <c r="P64" s="46" t="s">
        <v>257</v>
      </c>
    </row>
    <row r="65" spans="1:16" ht="25.5" x14ac:dyDescent="0.2">
      <c r="A65" s="50" t="s">
        <v>362</v>
      </c>
      <c r="B65" s="50" t="s">
        <v>263</v>
      </c>
      <c r="C65" s="49" t="s">
        <v>361</v>
      </c>
      <c r="D65" s="48">
        <v>0</v>
      </c>
      <c r="E65" s="48">
        <v>733645.1</v>
      </c>
      <c r="F65" s="48">
        <f t="shared" si="8"/>
        <v>733645.1</v>
      </c>
      <c r="G65" s="48">
        <v>0</v>
      </c>
      <c r="H65" s="48">
        <v>0</v>
      </c>
      <c r="I65" s="48">
        <f t="shared" si="9"/>
        <v>0</v>
      </c>
      <c r="J65" s="48">
        <f t="shared" si="10"/>
        <v>0</v>
      </c>
      <c r="K65" s="48">
        <f t="shared" si="11"/>
        <v>733645.1</v>
      </c>
      <c r="L65" s="48">
        <f t="shared" si="12"/>
        <v>733645.1</v>
      </c>
      <c r="M65" s="46" t="s">
        <v>361</v>
      </c>
      <c r="N65" s="46" t="s">
        <v>257</v>
      </c>
      <c r="O65" s="46" t="s">
        <v>257</v>
      </c>
      <c r="P65" s="46" t="s">
        <v>257</v>
      </c>
    </row>
    <row r="66" spans="1:16" ht="38.25" x14ac:dyDescent="0.2">
      <c r="A66" s="50" t="s">
        <v>360</v>
      </c>
      <c r="B66" s="50" t="s">
        <v>263</v>
      </c>
      <c r="C66" s="49" t="s">
        <v>359</v>
      </c>
      <c r="D66" s="48">
        <v>0</v>
      </c>
      <c r="E66" s="48">
        <v>0</v>
      </c>
      <c r="F66" s="48">
        <f t="shared" si="8"/>
        <v>0</v>
      </c>
      <c r="G66" s="48">
        <v>-6587348.7000000002</v>
      </c>
      <c r="H66" s="48">
        <v>0</v>
      </c>
      <c r="I66" s="48">
        <f t="shared" si="9"/>
        <v>-6587348.7000000002</v>
      </c>
      <c r="J66" s="48">
        <f t="shared" si="10"/>
        <v>-6587348.7000000002</v>
      </c>
      <c r="K66" s="48">
        <f t="shared" si="11"/>
        <v>0</v>
      </c>
      <c r="L66" s="48">
        <f t="shared" si="12"/>
        <v>-6587348.7000000002</v>
      </c>
      <c r="M66" s="46" t="s">
        <v>359</v>
      </c>
      <c r="N66" s="46" t="s">
        <v>257</v>
      </c>
      <c r="O66" s="46" t="s">
        <v>257</v>
      </c>
      <c r="P66" s="46" t="s">
        <v>257</v>
      </c>
    </row>
    <row r="67" spans="1:16" ht="41.65" customHeight="1" x14ac:dyDescent="0.2">
      <c r="A67" s="50" t="s">
        <v>358</v>
      </c>
      <c r="B67" s="50" t="s">
        <v>262</v>
      </c>
      <c r="C67" s="49" t="s">
        <v>357</v>
      </c>
      <c r="D67" s="48">
        <v>0</v>
      </c>
      <c r="E67" s="48">
        <v>0</v>
      </c>
      <c r="F67" s="48">
        <f t="shared" si="8"/>
        <v>0</v>
      </c>
      <c r="G67" s="48">
        <v>-56400</v>
      </c>
      <c r="H67" s="48">
        <v>0</v>
      </c>
      <c r="I67" s="48">
        <f t="shared" si="9"/>
        <v>-56400</v>
      </c>
      <c r="J67" s="48">
        <f t="shared" si="10"/>
        <v>-56400</v>
      </c>
      <c r="K67" s="48">
        <f t="shared" si="11"/>
        <v>0</v>
      </c>
      <c r="L67" s="48">
        <f t="shared" si="12"/>
        <v>-56400</v>
      </c>
      <c r="M67" s="46" t="s">
        <v>357</v>
      </c>
      <c r="N67" s="46" t="s">
        <v>257</v>
      </c>
      <c r="O67" s="46" t="s">
        <v>257</v>
      </c>
      <c r="P67" s="46" t="s">
        <v>257</v>
      </c>
    </row>
    <row r="68" spans="1:16" ht="24" customHeight="1" x14ac:dyDescent="0.2">
      <c r="A68" s="50" t="s">
        <v>356</v>
      </c>
      <c r="B68" s="50" t="s">
        <v>355</v>
      </c>
      <c r="C68" s="49" t="s">
        <v>354</v>
      </c>
      <c r="D68" s="48">
        <v>0</v>
      </c>
      <c r="E68" s="48">
        <v>100000</v>
      </c>
      <c r="F68" s="48">
        <f>D68+E68</f>
        <v>100000</v>
      </c>
      <c r="G68" s="48">
        <v>0</v>
      </c>
      <c r="H68" s="48">
        <v>0</v>
      </c>
      <c r="I68" s="48">
        <f>G68+H68</f>
        <v>0</v>
      </c>
      <c r="J68" s="48">
        <f>D68+G68</f>
        <v>0</v>
      </c>
      <c r="K68" s="48">
        <f>E68+H68</f>
        <v>100000</v>
      </c>
      <c r="L68" s="48">
        <f>J68+K68</f>
        <v>100000</v>
      </c>
    </row>
    <row r="69" spans="1:16" ht="41.25" customHeight="1" x14ac:dyDescent="0.2">
      <c r="A69" s="366" t="s">
        <v>3770</v>
      </c>
      <c r="B69" s="367"/>
      <c r="C69" s="368" t="s">
        <v>3771</v>
      </c>
      <c r="D69" s="358">
        <v>0</v>
      </c>
      <c r="E69" s="358">
        <v>658966.69999999995</v>
      </c>
      <c r="F69" s="358">
        <f>D69+E69</f>
        <v>658966.69999999995</v>
      </c>
      <c r="G69" s="358">
        <v>0</v>
      </c>
      <c r="H69" s="358">
        <v>-100</v>
      </c>
      <c r="I69" s="358">
        <f>G69+H69</f>
        <v>-100</v>
      </c>
      <c r="J69" s="358">
        <f>D69+G69</f>
        <v>0</v>
      </c>
      <c r="K69" s="358">
        <f>E69+H69</f>
        <v>658866.69999999995</v>
      </c>
      <c r="L69" s="358">
        <f>J69+K69</f>
        <v>658866.69999999995</v>
      </c>
    </row>
    <row r="70" spans="1:16" ht="44.25" customHeight="1" x14ac:dyDescent="0.2">
      <c r="A70" s="369" t="s">
        <v>3772</v>
      </c>
      <c r="B70" s="370"/>
      <c r="C70" s="371" t="s">
        <v>3773</v>
      </c>
      <c r="D70" s="362">
        <v>0</v>
      </c>
      <c r="E70" s="362">
        <v>658966.69999999995</v>
      </c>
      <c r="F70" s="362">
        <f>E70+D70</f>
        <v>658966.69999999995</v>
      </c>
      <c r="G70" s="362">
        <v>0</v>
      </c>
      <c r="H70" s="362">
        <v>-100</v>
      </c>
      <c r="I70" s="362">
        <f>H70+G70</f>
        <v>-100</v>
      </c>
      <c r="J70" s="362">
        <f>G70+D70</f>
        <v>0</v>
      </c>
      <c r="K70" s="362">
        <f>H70+E70</f>
        <v>658866.69999999995</v>
      </c>
      <c r="L70" s="362">
        <f>K70+J70</f>
        <v>658866.69999999995</v>
      </c>
    </row>
    <row r="71" spans="1:16" ht="30.75" customHeight="1" x14ac:dyDescent="0.2">
      <c r="A71" s="359" t="s">
        <v>3779</v>
      </c>
      <c r="B71" s="364" t="s">
        <v>260</v>
      </c>
      <c r="C71" s="360" t="s">
        <v>420</v>
      </c>
      <c r="D71" s="357">
        <v>0</v>
      </c>
      <c r="E71" s="357">
        <v>485100</v>
      </c>
      <c r="F71" s="357">
        <f>D71+E71</f>
        <v>485100</v>
      </c>
      <c r="G71" s="357">
        <v>0</v>
      </c>
      <c r="H71" s="357">
        <v>0</v>
      </c>
      <c r="I71" s="357">
        <f>G71+H71</f>
        <v>0</v>
      </c>
      <c r="J71" s="357">
        <f t="shared" ref="J71:K73" si="13">D71+G71</f>
        <v>0</v>
      </c>
      <c r="K71" s="357">
        <f t="shared" si="13"/>
        <v>485100</v>
      </c>
      <c r="L71" s="357">
        <f>J71+K71</f>
        <v>485100</v>
      </c>
    </row>
    <row r="72" spans="1:16" ht="54" customHeight="1" x14ac:dyDescent="0.2">
      <c r="A72" s="355" t="s">
        <v>3780</v>
      </c>
      <c r="B72" s="365" t="s">
        <v>260</v>
      </c>
      <c r="C72" s="356" t="s">
        <v>418</v>
      </c>
      <c r="D72" s="354">
        <v>0</v>
      </c>
      <c r="E72" s="354">
        <v>0</v>
      </c>
      <c r="F72" s="354">
        <f>D72+E72</f>
        <v>0</v>
      </c>
      <c r="G72" s="354">
        <v>0</v>
      </c>
      <c r="H72" s="354">
        <v>-100</v>
      </c>
      <c r="I72" s="354">
        <f>G72+H72</f>
        <v>-100</v>
      </c>
      <c r="J72" s="354">
        <f t="shared" si="13"/>
        <v>0</v>
      </c>
      <c r="K72" s="354">
        <f t="shared" si="13"/>
        <v>-100</v>
      </c>
      <c r="L72" s="354">
        <f>J72+K72</f>
        <v>-100</v>
      </c>
    </row>
    <row r="73" spans="1:16" ht="25.5" x14ac:dyDescent="0.2">
      <c r="A73" s="355" t="s">
        <v>3781</v>
      </c>
      <c r="B73" s="365" t="s">
        <v>296</v>
      </c>
      <c r="C73" s="356" t="s">
        <v>416</v>
      </c>
      <c r="D73" s="354">
        <v>0</v>
      </c>
      <c r="E73" s="354">
        <v>173866.7</v>
      </c>
      <c r="F73" s="354">
        <f>D73+E73</f>
        <v>173866.7</v>
      </c>
      <c r="G73" s="354">
        <v>0</v>
      </c>
      <c r="H73" s="354">
        <v>0</v>
      </c>
      <c r="I73" s="354">
        <f>G73+H73</f>
        <v>0</v>
      </c>
      <c r="J73" s="354">
        <f t="shared" si="13"/>
        <v>0</v>
      </c>
      <c r="K73" s="354">
        <f t="shared" si="13"/>
        <v>173866.7</v>
      </c>
      <c r="L73" s="354">
        <f>J73+K73</f>
        <v>173866.7</v>
      </c>
      <c r="M73" s="46" t="s">
        <v>354</v>
      </c>
      <c r="N73" s="46" t="s">
        <v>257</v>
      </c>
      <c r="O73" s="46" t="s">
        <v>257</v>
      </c>
      <c r="P73" s="46" t="s">
        <v>257</v>
      </c>
    </row>
  </sheetData>
  <mergeCells count="8">
    <mergeCell ref="A7:A8"/>
    <mergeCell ref="I2:L2"/>
    <mergeCell ref="D7:F7"/>
    <mergeCell ref="G7:I7"/>
    <mergeCell ref="J7:L7"/>
    <mergeCell ref="C7:C8"/>
    <mergeCell ref="B7:B8"/>
    <mergeCell ref="A3:L4"/>
  </mergeCells>
  <printOptions horizontalCentered="1"/>
  <pageMargins left="0.55118110236220474" right="0.55118110236220474" top="0.59055118110236227" bottom="0.59055118110236227" header="0.51181102362204722" footer="0.51181102362204722"/>
  <pageSetup paperSize="9" scale="74" fitToHeight="0" orientation="landscape" verticalDpi="300" r:id="rId1"/>
  <headerFooter alignWithMargins="0"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5"/>
  <sheetViews>
    <sheetView zoomScaleNormal="100" zoomScaleSheetLayoutView="75" workbookViewId="0"/>
  </sheetViews>
  <sheetFormatPr defaultRowHeight="15" x14ac:dyDescent="0.2"/>
  <cols>
    <col min="1" max="1" width="17.5" style="215" customWidth="1"/>
    <col min="2" max="2" width="82.33203125" style="214" customWidth="1"/>
    <col min="3" max="3" width="16.5" style="213" customWidth="1"/>
    <col min="4" max="4" width="16.5" style="212" customWidth="1"/>
    <col min="5" max="6" width="16.5" style="211" customWidth="1"/>
    <col min="7" max="16384" width="9.33203125" style="211"/>
  </cols>
  <sheetData>
    <row r="1" spans="1:6" ht="15.75" customHeight="1" x14ac:dyDescent="0.2">
      <c r="A1" s="239"/>
      <c r="B1" s="243"/>
      <c r="C1" s="409" t="s">
        <v>3729</v>
      </c>
      <c r="D1" s="409"/>
      <c r="E1" s="409"/>
      <c r="F1" s="409"/>
    </row>
    <row r="2" spans="1:6" ht="15.75" customHeight="1" x14ac:dyDescent="0.2">
      <c r="A2" s="239"/>
      <c r="B2" s="243"/>
      <c r="C2" s="409" t="s">
        <v>1055</v>
      </c>
      <c r="D2" s="409"/>
      <c r="E2" s="409"/>
      <c r="F2" s="409"/>
    </row>
    <row r="3" spans="1:6" ht="15.75" x14ac:dyDescent="0.2">
      <c r="A3" s="239"/>
      <c r="B3" s="243"/>
      <c r="C3" s="410" t="s">
        <v>1054</v>
      </c>
      <c r="D3" s="410"/>
      <c r="E3" s="410"/>
      <c r="F3" s="410"/>
    </row>
    <row r="4" spans="1:6" ht="12.75" x14ac:dyDescent="0.2">
      <c r="A4" s="242"/>
      <c r="B4" s="241"/>
      <c r="C4" s="240"/>
      <c r="D4" s="240"/>
      <c r="E4" s="240"/>
      <c r="F4" s="240"/>
    </row>
    <row r="5" spans="1:6" ht="37.9" customHeight="1" x14ac:dyDescent="0.2">
      <c r="A5" s="239"/>
      <c r="B5" s="411" t="s">
        <v>3728</v>
      </c>
      <c r="C5" s="411"/>
      <c r="D5" s="411"/>
      <c r="E5" s="411"/>
      <c r="F5" s="411"/>
    </row>
    <row r="6" spans="1:6" ht="15.75" customHeight="1" x14ac:dyDescent="0.2">
      <c r="A6" s="238"/>
      <c r="B6" s="237"/>
      <c r="C6" s="236"/>
      <c r="D6" s="236"/>
      <c r="E6" s="236"/>
      <c r="F6" s="235" t="s">
        <v>254</v>
      </c>
    </row>
    <row r="7" spans="1:6" ht="18.600000000000001" customHeight="1" x14ac:dyDescent="0.2">
      <c r="A7" s="412" t="s">
        <v>1052</v>
      </c>
      <c r="B7" s="412" t="s">
        <v>3727</v>
      </c>
      <c r="C7" s="415" t="s">
        <v>3726</v>
      </c>
      <c r="D7" s="416"/>
      <c r="E7" s="416"/>
      <c r="F7" s="417"/>
    </row>
    <row r="8" spans="1:6" ht="66.599999999999994" customHeight="1" x14ac:dyDescent="0.2">
      <c r="A8" s="413"/>
      <c r="B8" s="413"/>
      <c r="C8" s="415" t="s">
        <v>3725</v>
      </c>
      <c r="D8" s="416"/>
      <c r="E8" s="417"/>
      <c r="F8" s="234" t="s">
        <v>3724</v>
      </c>
    </row>
    <row r="9" spans="1:6" ht="35.65" customHeight="1" x14ac:dyDescent="0.2">
      <c r="A9" s="414"/>
      <c r="B9" s="414"/>
      <c r="C9" s="234" t="s">
        <v>3723</v>
      </c>
      <c r="D9" s="234" t="s">
        <v>3722</v>
      </c>
      <c r="E9" s="234" t="s">
        <v>275</v>
      </c>
      <c r="F9" s="234" t="s">
        <v>246</v>
      </c>
    </row>
    <row r="10" spans="1:6" ht="22.9" customHeight="1" x14ac:dyDescent="0.2">
      <c r="A10" s="223" t="s">
        <v>1012</v>
      </c>
      <c r="B10" s="222" t="s">
        <v>1011</v>
      </c>
      <c r="C10" s="221">
        <v>300672.09999999998</v>
      </c>
      <c r="D10" s="221">
        <v>308534.10000000003</v>
      </c>
      <c r="E10" s="221">
        <v>68066.399999999994</v>
      </c>
      <c r="F10" s="221">
        <v>0</v>
      </c>
    </row>
    <row r="11" spans="1:6" ht="22.9" customHeight="1" x14ac:dyDescent="0.2">
      <c r="A11" s="223" t="s">
        <v>3721</v>
      </c>
      <c r="B11" s="222" t="s">
        <v>3720</v>
      </c>
      <c r="C11" s="221">
        <v>38200.300000000003</v>
      </c>
      <c r="D11" s="221">
        <v>4786.1000000000004</v>
      </c>
      <c r="E11" s="221">
        <v>0</v>
      </c>
      <c r="F11" s="221">
        <v>32459.1</v>
      </c>
    </row>
    <row r="12" spans="1:6" ht="22.9" customHeight="1" x14ac:dyDescent="0.2">
      <c r="A12" s="223" t="s">
        <v>3719</v>
      </c>
      <c r="B12" s="222" t="s">
        <v>3718</v>
      </c>
      <c r="C12" s="221">
        <v>32083.5</v>
      </c>
      <c r="D12" s="221">
        <v>4747.6000000000004</v>
      </c>
      <c r="E12" s="221">
        <v>0</v>
      </c>
      <c r="F12" s="221">
        <v>36824.400000000001</v>
      </c>
    </row>
    <row r="13" spans="1:6" ht="22.9" customHeight="1" x14ac:dyDescent="0.2">
      <c r="A13" s="223" t="s">
        <v>3717</v>
      </c>
      <c r="B13" s="222" t="s">
        <v>3716</v>
      </c>
      <c r="C13" s="221">
        <v>46761.7</v>
      </c>
      <c r="D13" s="221">
        <v>6036.6</v>
      </c>
      <c r="E13" s="221">
        <v>7440.4</v>
      </c>
      <c r="F13" s="221">
        <v>0</v>
      </c>
    </row>
    <row r="14" spans="1:6" ht="22.9" customHeight="1" x14ac:dyDescent="0.2">
      <c r="A14" s="223" t="s">
        <v>3715</v>
      </c>
      <c r="B14" s="222" t="s">
        <v>3714</v>
      </c>
      <c r="C14" s="221">
        <v>74047.8</v>
      </c>
      <c r="D14" s="221">
        <v>6300.3</v>
      </c>
      <c r="E14" s="221">
        <v>24317</v>
      </c>
      <c r="F14" s="221">
        <v>0</v>
      </c>
    </row>
    <row r="15" spans="1:6" ht="22.9" customHeight="1" x14ac:dyDescent="0.2">
      <c r="A15" s="223" t="s">
        <v>3713</v>
      </c>
      <c r="B15" s="222" t="s">
        <v>3712</v>
      </c>
      <c r="C15" s="221">
        <v>113301</v>
      </c>
      <c r="D15" s="221">
        <v>9167</v>
      </c>
      <c r="E15" s="221">
        <v>21950.1</v>
      </c>
      <c r="F15" s="221">
        <v>0</v>
      </c>
    </row>
    <row r="16" spans="1:6" ht="22.9" customHeight="1" x14ac:dyDescent="0.2">
      <c r="A16" s="223" t="s">
        <v>3711</v>
      </c>
      <c r="B16" s="222" t="s">
        <v>3710</v>
      </c>
      <c r="C16" s="221">
        <v>109342.7</v>
      </c>
      <c r="D16" s="221">
        <v>9560.9</v>
      </c>
      <c r="E16" s="221">
        <v>31784.400000000001</v>
      </c>
      <c r="F16" s="221">
        <v>0</v>
      </c>
    </row>
    <row r="17" spans="1:6" ht="22.9" customHeight="1" x14ac:dyDescent="0.2">
      <c r="A17" s="223" t="s">
        <v>3709</v>
      </c>
      <c r="B17" s="222" t="s">
        <v>3708</v>
      </c>
      <c r="C17" s="221">
        <v>95234.5</v>
      </c>
      <c r="D17" s="221">
        <v>8942.6</v>
      </c>
      <c r="E17" s="221">
        <v>0</v>
      </c>
      <c r="F17" s="221">
        <v>0</v>
      </c>
    </row>
    <row r="18" spans="1:6" ht="22.9" customHeight="1" x14ac:dyDescent="0.2">
      <c r="A18" s="223" t="s">
        <v>3707</v>
      </c>
      <c r="B18" s="222" t="s">
        <v>3706</v>
      </c>
      <c r="C18" s="221">
        <v>60992.3</v>
      </c>
      <c r="D18" s="221">
        <v>4592.5</v>
      </c>
      <c r="E18" s="221">
        <v>19458.900000000001</v>
      </c>
      <c r="F18" s="221">
        <v>0</v>
      </c>
    </row>
    <row r="19" spans="1:6" ht="22.9" customHeight="1" x14ac:dyDescent="0.2">
      <c r="A19" s="223" t="s">
        <v>3705</v>
      </c>
      <c r="B19" s="222" t="s">
        <v>3704</v>
      </c>
      <c r="C19" s="221">
        <v>23166.6</v>
      </c>
      <c r="D19" s="221">
        <v>1652.3</v>
      </c>
      <c r="E19" s="221">
        <v>7535.8</v>
      </c>
      <c r="F19" s="221">
        <v>0</v>
      </c>
    </row>
    <row r="20" spans="1:6" ht="22.9" customHeight="1" x14ac:dyDescent="0.2">
      <c r="A20" s="223" t="s">
        <v>3703</v>
      </c>
      <c r="B20" s="222" t="s">
        <v>3702</v>
      </c>
      <c r="C20" s="221">
        <v>56639.5</v>
      </c>
      <c r="D20" s="221">
        <v>4361.6000000000004</v>
      </c>
      <c r="E20" s="221">
        <v>0</v>
      </c>
      <c r="F20" s="221">
        <v>0</v>
      </c>
    </row>
    <row r="21" spans="1:6" ht="22.9" customHeight="1" x14ac:dyDescent="0.2">
      <c r="A21" s="223" t="s">
        <v>3701</v>
      </c>
      <c r="B21" s="222" t="s">
        <v>3700</v>
      </c>
      <c r="C21" s="221">
        <v>86679.7</v>
      </c>
      <c r="D21" s="221">
        <v>6212.9</v>
      </c>
      <c r="E21" s="221">
        <v>11687.6</v>
      </c>
      <c r="F21" s="221">
        <v>0</v>
      </c>
    </row>
    <row r="22" spans="1:6" ht="22.9" customHeight="1" x14ac:dyDescent="0.2">
      <c r="A22" s="223" t="s">
        <v>3699</v>
      </c>
      <c r="B22" s="222" t="s">
        <v>3698</v>
      </c>
      <c r="C22" s="221">
        <v>74654.100000000006</v>
      </c>
      <c r="D22" s="221">
        <v>5993.8</v>
      </c>
      <c r="E22" s="221">
        <v>0</v>
      </c>
      <c r="F22" s="221">
        <v>0</v>
      </c>
    </row>
    <row r="23" spans="1:6" s="231" customFormat="1" ht="22.9" customHeight="1" x14ac:dyDescent="0.2">
      <c r="A23" s="223" t="s">
        <v>3697</v>
      </c>
      <c r="B23" s="222" t="s">
        <v>3696</v>
      </c>
      <c r="C23" s="221">
        <v>64172.6</v>
      </c>
      <c r="D23" s="221">
        <v>5844</v>
      </c>
      <c r="E23" s="221">
        <v>10119.799999999999</v>
      </c>
      <c r="F23" s="221">
        <v>0</v>
      </c>
    </row>
    <row r="24" spans="1:6" s="231" customFormat="1" ht="22.9" customHeight="1" x14ac:dyDescent="0.2">
      <c r="A24" s="223" t="s">
        <v>3695</v>
      </c>
      <c r="B24" s="222" t="s">
        <v>3694</v>
      </c>
      <c r="C24" s="221">
        <v>60324.5</v>
      </c>
      <c r="D24" s="221">
        <v>4760.2</v>
      </c>
      <c r="E24" s="221">
        <v>18278.3</v>
      </c>
      <c r="F24" s="221">
        <v>0</v>
      </c>
    </row>
    <row r="25" spans="1:6" ht="22.9" customHeight="1" x14ac:dyDescent="0.2">
      <c r="A25" s="223" t="s">
        <v>3693</v>
      </c>
      <c r="B25" s="222" t="s">
        <v>3692</v>
      </c>
      <c r="C25" s="221">
        <v>56977.2</v>
      </c>
      <c r="D25" s="221">
        <v>6059.3</v>
      </c>
      <c r="E25" s="221">
        <v>24838</v>
      </c>
      <c r="F25" s="221">
        <v>0</v>
      </c>
    </row>
    <row r="26" spans="1:6" s="233" customFormat="1" ht="22.9" customHeight="1" x14ac:dyDescent="0.25">
      <c r="A26" s="223" t="s">
        <v>3691</v>
      </c>
      <c r="B26" s="222" t="s">
        <v>3690</v>
      </c>
      <c r="C26" s="221">
        <v>52653.7</v>
      </c>
      <c r="D26" s="221">
        <v>4594.8</v>
      </c>
      <c r="E26" s="221">
        <v>12385.1</v>
      </c>
      <c r="F26" s="221">
        <v>0</v>
      </c>
    </row>
    <row r="27" spans="1:6" ht="22.9" customHeight="1" x14ac:dyDescent="0.2">
      <c r="A27" s="223" t="s">
        <v>3689</v>
      </c>
      <c r="B27" s="222" t="s">
        <v>3688</v>
      </c>
      <c r="C27" s="221">
        <v>28115.1</v>
      </c>
      <c r="D27" s="221">
        <v>2717.1</v>
      </c>
      <c r="E27" s="221">
        <v>8528.9</v>
      </c>
      <c r="F27" s="221">
        <v>0</v>
      </c>
    </row>
    <row r="28" spans="1:6" ht="22.9" customHeight="1" x14ac:dyDescent="0.2">
      <c r="A28" s="223" t="s">
        <v>3687</v>
      </c>
      <c r="B28" s="222" t="s">
        <v>3686</v>
      </c>
      <c r="C28" s="221">
        <v>36007.199999999997</v>
      </c>
      <c r="D28" s="221">
        <v>2966.7</v>
      </c>
      <c r="E28" s="221">
        <v>3350.9</v>
      </c>
      <c r="F28" s="221">
        <v>0</v>
      </c>
    </row>
    <row r="29" spans="1:6" ht="22.9" customHeight="1" x14ac:dyDescent="0.2">
      <c r="A29" s="223" t="s">
        <v>3685</v>
      </c>
      <c r="B29" s="222" t="s">
        <v>3684</v>
      </c>
      <c r="C29" s="221">
        <v>34533.800000000003</v>
      </c>
      <c r="D29" s="221">
        <v>3127.6</v>
      </c>
      <c r="E29" s="221">
        <v>2020.8</v>
      </c>
      <c r="F29" s="221">
        <v>0</v>
      </c>
    </row>
    <row r="30" spans="1:6" ht="22.9" customHeight="1" x14ac:dyDescent="0.2">
      <c r="A30" s="223" t="s">
        <v>3683</v>
      </c>
      <c r="B30" s="222" t="s">
        <v>3682</v>
      </c>
      <c r="C30" s="221">
        <v>63204.9</v>
      </c>
      <c r="D30" s="221">
        <v>5384.1</v>
      </c>
      <c r="E30" s="221">
        <v>6344.4</v>
      </c>
      <c r="F30" s="221">
        <v>0</v>
      </c>
    </row>
    <row r="31" spans="1:6" ht="22.9" customHeight="1" x14ac:dyDescent="0.2">
      <c r="A31" s="223" t="s">
        <v>3681</v>
      </c>
      <c r="B31" s="222" t="s">
        <v>3680</v>
      </c>
      <c r="C31" s="221">
        <v>17988.400000000001</v>
      </c>
      <c r="D31" s="221">
        <v>2144.4</v>
      </c>
      <c r="E31" s="221">
        <v>4537.3999999999996</v>
      </c>
      <c r="F31" s="221">
        <v>0</v>
      </c>
    </row>
    <row r="32" spans="1:6" ht="22.9" customHeight="1" x14ac:dyDescent="0.2">
      <c r="A32" s="223" t="s">
        <v>3679</v>
      </c>
      <c r="B32" s="222" t="s">
        <v>3678</v>
      </c>
      <c r="C32" s="221">
        <v>69506</v>
      </c>
      <c r="D32" s="221">
        <v>4999.5</v>
      </c>
      <c r="E32" s="221">
        <v>0</v>
      </c>
      <c r="F32" s="221">
        <v>0</v>
      </c>
    </row>
    <row r="33" spans="1:6" ht="22.9" customHeight="1" x14ac:dyDescent="0.2">
      <c r="A33" s="223" t="s">
        <v>3677</v>
      </c>
      <c r="B33" s="222" t="s">
        <v>3676</v>
      </c>
      <c r="C33" s="221">
        <v>22619.5</v>
      </c>
      <c r="D33" s="221">
        <v>1972.8</v>
      </c>
      <c r="E33" s="221">
        <v>8</v>
      </c>
      <c r="F33" s="221">
        <v>0</v>
      </c>
    </row>
    <row r="34" spans="1:6" ht="22.9" customHeight="1" x14ac:dyDescent="0.2">
      <c r="A34" s="223" t="s">
        <v>3675</v>
      </c>
      <c r="B34" s="222" t="s">
        <v>1901</v>
      </c>
      <c r="C34" s="221">
        <v>56176.9</v>
      </c>
      <c r="D34" s="221">
        <v>4932.8</v>
      </c>
      <c r="E34" s="221">
        <v>3066.3</v>
      </c>
      <c r="F34" s="221">
        <v>0</v>
      </c>
    </row>
    <row r="35" spans="1:6" ht="22.9" customHeight="1" x14ac:dyDescent="0.2">
      <c r="A35" s="223" t="s">
        <v>3674</v>
      </c>
      <c r="B35" s="222" t="s">
        <v>3673</v>
      </c>
      <c r="C35" s="221">
        <v>55603.1</v>
      </c>
      <c r="D35" s="221">
        <v>5362.6</v>
      </c>
      <c r="E35" s="221">
        <v>19630.099999999999</v>
      </c>
      <c r="F35" s="221">
        <v>0</v>
      </c>
    </row>
    <row r="36" spans="1:6" ht="22.9" customHeight="1" x14ac:dyDescent="0.2">
      <c r="A36" s="223" t="s">
        <v>3672</v>
      </c>
      <c r="B36" s="222" t="s">
        <v>3671</v>
      </c>
      <c r="C36" s="221">
        <v>71984.3</v>
      </c>
      <c r="D36" s="221">
        <v>5733.5</v>
      </c>
      <c r="E36" s="221">
        <v>12970.1</v>
      </c>
      <c r="F36" s="221">
        <v>0</v>
      </c>
    </row>
    <row r="37" spans="1:6" ht="22.9" customHeight="1" x14ac:dyDescent="0.2">
      <c r="A37" s="223" t="s">
        <v>3670</v>
      </c>
      <c r="B37" s="222" t="s">
        <v>3669</v>
      </c>
      <c r="C37" s="221">
        <v>37938.800000000003</v>
      </c>
      <c r="D37" s="221">
        <v>3034.3</v>
      </c>
      <c r="E37" s="221">
        <v>10628.1</v>
      </c>
      <c r="F37" s="221">
        <v>0</v>
      </c>
    </row>
    <row r="38" spans="1:6" ht="22.9" customHeight="1" x14ac:dyDescent="0.2">
      <c r="A38" s="223" t="s">
        <v>3668</v>
      </c>
      <c r="B38" s="222" t="s">
        <v>3667</v>
      </c>
      <c r="C38" s="221">
        <v>44555.5</v>
      </c>
      <c r="D38" s="221">
        <v>3793.5</v>
      </c>
      <c r="E38" s="221">
        <v>14160.8</v>
      </c>
      <c r="F38" s="221">
        <v>0</v>
      </c>
    </row>
    <row r="39" spans="1:6" ht="22.9" customHeight="1" x14ac:dyDescent="0.2">
      <c r="A39" s="223" t="s">
        <v>3666</v>
      </c>
      <c r="B39" s="222" t="s">
        <v>3665</v>
      </c>
      <c r="C39" s="221">
        <v>113674.1</v>
      </c>
      <c r="D39" s="221">
        <v>9019.1</v>
      </c>
      <c r="E39" s="221">
        <v>33255.699999999997</v>
      </c>
      <c r="F39" s="221">
        <v>0</v>
      </c>
    </row>
    <row r="40" spans="1:6" ht="22.9" customHeight="1" x14ac:dyDescent="0.2">
      <c r="A40" s="223" t="s">
        <v>3664</v>
      </c>
      <c r="B40" s="222" t="s">
        <v>1897</v>
      </c>
      <c r="C40" s="221">
        <v>77030.8</v>
      </c>
      <c r="D40" s="221">
        <v>7222</v>
      </c>
      <c r="E40" s="221">
        <v>21708.2</v>
      </c>
      <c r="F40" s="221">
        <v>0</v>
      </c>
    </row>
    <row r="41" spans="1:6" ht="22.9" customHeight="1" x14ac:dyDescent="0.2">
      <c r="A41" s="223" t="s">
        <v>3663</v>
      </c>
      <c r="B41" s="222" t="s">
        <v>3662</v>
      </c>
      <c r="C41" s="221">
        <v>43955.199999999997</v>
      </c>
      <c r="D41" s="221">
        <v>3676.3</v>
      </c>
      <c r="E41" s="221">
        <v>0</v>
      </c>
      <c r="F41" s="221">
        <v>4284.2</v>
      </c>
    </row>
    <row r="42" spans="1:6" ht="22.9" customHeight="1" x14ac:dyDescent="0.2">
      <c r="A42" s="223" t="s">
        <v>3661</v>
      </c>
      <c r="B42" s="222" t="s">
        <v>3660</v>
      </c>
      <c r="C42" s="221">
        <v>7563.8</v>
      </c>
      <c r="D42" s="221">
        <v>597.1</v>
      </c>
      <c r="E42" s="221">
        <v>1194.2</v>
      </c>
      <c r="F42" s="221">
        <v>0</v>
      </c>
    </row>
    <row r="43" spans="1:6" ht="22.9" customHeight="1" x14ac:dyDescent="0.2">
      <c r="A43" s="223" t="s">
        <v>3659</v>
      </c>
      <c r="B43" s="222" t="s">
        <v>3658</v>
      </c>
      <c r="C43" s="221">
        <v>41550.1</v>
      </c>
      <c r="D43" s="221">
        <v>3530.7000000000003</v>
      </c>
      <c r="E43" s="221">
        <v>0</v>
      </c>
      <c r="F43" s="221">
        <v>8059.8</v>
      </c>
    </row>
    <row r="44" spans="1:6" ht="22.9" customHeight="1" x14ac:dyDescent="0.2">
      <c r="A44" s="223" t="s">
        <v>3657</v>
      </c>
      <c r="B44" s="222" t="s">
        <v>3656</v>
      </c>
      <c r="C44" s="221">
        <v>15816.6</v>
      </c>
      <c r="D44" s="221">
        <v>1471.2</v>
      </c>
      <c r="E44" s="221">
        <v>4798.1000000000004</v>
      </c>
      <c r="F44" s="221">
        <v>0</v>
      </c>
    </row>
    <row r="45" spans="1:6" ht="22.9" customHeight="1" x14ac:dyDescent="0.2">
      <c r="A45" s="223" t="s">
        <v>3655</v>
      </c>
      <c r="B45" s="222" t="s">
        <v>3654</v>
      </c>
      <c r="C45" s="221">
        <v>38646.5</v>
      </c>
      <c r="D45" s="221">
        <v>3023.3</v>
      </c>
      <c r="E45" s="221">
        <v>1651.9</v>
      </c>
      <c r="F45" s="221">
        <v>0</v>
      </c>
    </row>
    <row r="46" spans="1:6" ht="22.9" customHeight="1" x14ac:dyDescent="0.2">
      <c r="A46" s="223" t="s">
        <v>3653</v>
      </c>
      <c r="B46" s="222" t="s">
        <v>3652</v>
      </c>
      <c r="C46" s="221">
        <v>27732.2</v>
      </c>
      <c r="D46" s="221">
        <v>2798.7</v>
      </c>
      <c r="E46" s="221">
        <v>0</v>
      </c>
      <c r="F46" s="221">
        <v>5285.6</v>
      </c>
    </row>
    <row r="47" spans="1:6" ht="22.9" customHeight="1" x14ac:dyDescent="0.2">
      <c r="A47" s="223" t="s">
        <v>3651</v>
      </c>
      <c r="B47" s="222" t="s">
        <v>3650</v>
      </c>
      <c r="C47" s="221">
        <v>46267.4</v>
      </c>
      <c r="D47" s="221">
        <v>3819.6</v>
      </c>
      <c r="E47" s="221">
        <v>0</v>
      </c>
      <c r="F47" s="221">
        <v>9255.7000000000007</v>
      </c>
    </row>
    <row r="48" spans="1:6" ht="22.9" customHeight="1" x14ac:dyDescent="0.2">
      <c r="A48" s="223" t="s">
        <v>3649</v>
      </c>
      <c r="B48" s="222" t="s">
        <v>3648</v>
      </c>
      <c r="C48" s="221">
        <v>13287.2</v>
      </c>
      <c r="D48" s="221">
        <v>1410.7</v>
      </c>
      <c r="E48" s="221">
        <v>5541.5</v>
      </c>
      <c r="F48" s="221">
        <v>0</v>
      </c>
    </row>
    <row r="49" spans="1:6" ht="22.9" customHeight="1" x14ac:dyDescent="0.2">
      <c r="A49" s="223" t="s">
        <v>3647</v>
      </c>
      <c r="B49" s="222" t="s">
        <v>3646</v>
      </c>
      <c r="C49" s="221">
        <v>18504.099999999999</v>
      </c>
      <c r="D49" s="221">
        <v>1502.6</v>
      </c>
      <c r="E49" s="221">
        <v>6512.6</v>
      </c>
      <c r="F49" s="221">
        <v>0</v>
      </c>
    </row>
    <row r="50" spans="1:6" ht="22.9" customHeight="1" x14ac:dyDescent="0.2">
      <c r="A50" s="223" t="s">
        <v>3645</v>
      </c>
      <c r="B50" s="222" t="s">
        <v>3644</v>
      </c>
      <c r="C50" s="221">
        <v>11497.9</v>
      </c>
      <c r="D50" s="221">
        <v>706</v>
      </c>
      <c r="E50" s="221">
        <v>0</v>
      </c>
      <c r="F50" s="221">
        <v>1740</v>
      </c>
    </row>
    <row r="51" spans="1:6" ht="22.9" customHeight="1" x14ac:dyDescent="0.2">
      <c r="A51" s="223" t="s">
        <v>3643</v>
      </c>
      <c r="B51" s="222" t="s">
        <v>3642</v>
      </c>
      <c r="C51" s="221">
        <v>5099.3999999999996</v>
      </c>
      <c r="D51" s="221">
        <v>507</v>
      </c>
      <c r="E51" s="221">
        <v>2663.6</v>
      </c>
      <c r="F51" s="221">
        <v>0</v>
      </c>
    </row>
    <row r="52" spans="1:6" ht="22.9" customHeight="1" x14ac:dyDescent="0.2">
      <c r="A52" s="223" t="s">
        <v>3641</v>
      </c>
      <c r="B52" s="222" t="s">
        <v>3640</v>
      </c>
      <c r="C52" s="221">
        <v>32950.199999999997</v>
      </c>
      <c r="D52" s="221">
        <v>2528.9</v>
      </c>
      <c r="E52" s="221">
        <v>0</v>
      </c>
      <c r="F52" s="221">
        <v>546.79999999999995</v>
      </c>
    </row>
    <row r="53" spans="1:6" ht="22.9" customHeight="1" x14ac:dyDescent="0.2">
      <c r="A53" s="223" t="s">
        <v>3639</v>
      </c>
      <c r="B53" s="222" t="s">
        <v>3638</v>
      </c>
      <c r="C53" s="221">
        <v>8573.1</v>
      </c>
      <c r="D53" s="221">
        <v>793</v>
      </c>
      <c r="E53" s="221">
        <v>3420.7</v>
      </c>
      <c r="F53" s="221">
        <v>0</v>
      </c>
    </row>
    <row r="54" spans="1:6" ht="22.9" customHeight="1" x14ac:dyDescent="0.2">
      <c r="A54" s="223" t="s">
        <v>3637</v>
      </c>
      <c r="B54" s="222" t="s">
        <v>3636</v>
      </c>
      <c r="C54" s="221">
        <v>9689</v>
      </c>
      <c r="D54" s="221">
        <v>826.7</v>
      </c>
      <c r="E54" s="221">
        <v>2492.8000000000002</v>
      </c>
      <c r="F54" s="221">
        <v>0</v>
      </c>
    </row>
    <row r="55" spans="1:6" ht="22.9" customHeight="1" x14ac:dyDescent="0.2">
      <c r="A55" s="223" t="s">
        <v>3635</v>
      </c>
      <c r="B55" s="222" t="s">
        <v>3634</v>
      </c>
      <c r="C55" s="221">
        <v>9850.2000000000007</v>
      </c>
      <c r="D55" s="221">
        <v>698.6</v>
      </c>
      <c r="E55" s="221">
        <v>0</v>
      </c>
      <c r="F55" s="221">
        <v>3184.9</v>
      </c>
    </row>
    <row r="56" spans="1:6" ht="22.9" customHeight="1" x14ac:dyDescent="0.2">
      <c r="A56" s="223" t="s">
        <v>3633</v>
      </c>
      <c r="B56" s="222" t="s">
        <v>3632</v>
      </c>
      <c r="C56" s="221">
        <v>20591.099999999999</v>
      </c>
      <c r="D56" s="221">
        <v>980.4</v>
      </c>
      <c r="E56" s="221">
        <v>3371.3</v>
      </c>
      <c r="F56" s="221">
        <v>0</v>
      </c>
    </row>
    <row r="57" spans="1:6" ht="22.9" customHeight="1" x14ac:dyDescent="0.2">
      <c r="A57" s="223" t="s">
        <v>3631</v>
      </c>
      <c r="B57" s="222" t="s">
        <v>2685</v>
      </c>
      <c r="C57" s="221">
        <v>10733.1</v>
      </c>
      <c r="D57" s="221">
        <v>908.7</v>
      </c>
      <c r="E57" s="221">
        <v>2032.5</v>
      </c>
      <c r="F57" s="221">
        <v>0</v>
      </c>
    </row>
    <row r="58" spans="1:6" ht="22.9" customHeight="1" x14ac:dyDescent="0.2">
      <c r="A58" s="223" t="s">
        <v>3630</v>
      </c>
      <c r="B58" s="222" t="s">
        <v>3629</v>
      </c>
      <c r="C58" s="221">
        <v>2934.3</v>
      </c>
      <c r="D58" s="221">
        <v>265.89999999999998</v>
      </c>
      <c r="E58" s="221">
        <v>1010.1</v>
      </c>
      <c r="F58" s="221">
        <v>0</v>
      </c>
    </row>
    <row r="59" spans="1:6" ht="22.9" customHeight="1" x14ac:dyDescent="0.2">
      <c r="A59" s="223" t="s">
        <v>3628</v>
      </c>
      <c r="B59" s="222" t="s">
        <v>3627</v>
      </c>
      <c r="C59" s="221">
        <v>5551.3</v>
      </c>
      <c r="D59" s="221">
        <v>397.9</v>
      </c>
      <c r="E59" s="221">
        <v>940.3</v>
      </c>
      <c r="F59" s="221">
        <v>0</v>
      </c>
    </row>
    <row r="60" spans="1:6" ht="22.9" customHeight="1" x14ac:dyDescent="0.2">
      <c r="A60" s="223" t="s">
        <v>3626</v>
      </c>
      <c r="B60" s="222" t="s">
        <v>3625</v>
      </c>
      <c r="C60" s="221">
        <v>9601</v>
      </c>
      <c r="D60" s="221">
        <v>649.70000000000005</v>
      </c>
      <c r="E60" s="221">
        <v>2447</v>
      </c>
      <c r="F60" s="221">
        <v>0</v>
      </c>
    </row>
    <row r="61" spans="1:6" ht="22.9" customHeight="1" x14ac:dyDescent="0.2">
      <c r="A61" s="223" t="s">
        <v>3624</v>
      </c>
      <c r="B61" s="222" t="s">
        <v>3623</v>
      </c>
      <c r="C61" s="221">
        <v>6081</v>
      </c>
      <c r="D61" s="221">
        <v>657.4</v>
      </c>
      <c r="E61" s="221">
        <v>4462.3999999999996</v>
      </c>
      <c r="F61" s="221">
        <v>0</v>
      </c>
    </row>
    <row r="62" spans="1:6" ht="22.9" customHeight="1" x14ac:dyDescent="0.2">
      <c r="A62" s="223" t="s">
        <v>3622</v>
      </c>
      <c r="B62" s="222" t="s">
        <v>3621</v>
      </c>
      <c r="C62" s="221">
        <v>23990.2</v>
      </c>
      <c r="D62" s="221">
        <v>1151.4000000000001</v>
      </c>
      <c r="E62" s="221">
        <v>7301.4</v>
      </c>
      <c r="F62" s="221">
        <v>0</v>
      </c>
    </row>
    <row r="63" spans="1:6" ht="22.9" customHeight="1" x14ac:dyDescent="0.2">
      <c r="A63" s="223" t="s">
        <v>3620</v>
      </c>
      <c r="B63" s="222" t="s">
        <v>3619</v>
      </c>
      <c r="C63" s="221">
        <v>15031.1</v>
      </c>
      <c r="D63" s="221">
        <v>1716.2</v>
      </c>
      <c r="E63" s="221">
        <v>0</v>
      </c>
      <c r="F63" s="221">
        <v>852.4</v>
      </c>
    </row>
    <row r="64" spans="1:6" ht="22.9" customHeight="1" x14ac:dyDescent="0.2">
      <c r="A64" s="223" t="s">
        <v>3618</v>
      </c>
      <c r="B64" s="222" t="s">
        <v>3617</v>
      </c>
      <c r="C64" s="221">
        <v>8518.9</v>
      </c>
      <c r="D64" s="221">
        <v>797.8</v>
      </c>
      <c r="E64" s="221">
        <v>0</v>
      </c>
      <c r="F64" s="221">
        <v>0</v>
      </c>
    </row>
    <row r="65" spans="1:6" ht="22.9" customHeight="1" x14ac:dyDescent="0.2">
      <c r="A65" s="223" t="s">
        <v>3616</v>
      </c>
      <c r="B65" s="222" t="s">
        <v>1524</v>
      </c>
      <c r="C65" s="221">
        <v>7343.4</v>
      </c>
      <c r="D65" s="221">
        <v>491.9</v>
      </c>
      <c r="E65" s="221">
        <v>2971.2</v>
      </c>
      <c r="F65" s="221">
        <v>0</v>
      </c>
    </row>
    <row r="66" spans="1:6" s="231" customFormat="1" ht="22.9" customHeight="1" x14ac:dyDescent="0.2">
      <c r="A66" s="223" t="s">
        <v>3615</v>
      </c>
      <c r="B66" s="222" t="s">
        <v>1109</v>
      </c>
      <c r="C66" s="221">
        <v>19107</v>
      </c>
      <c r="D66" s="221">
        <v>1293.5999999999999</v>
      </c>
      <c r="E66" s="221">
        <v>658.2</v>
      </c>
      <c r="F66" s="221">
        <v>0</v>
      </c>
    </row>
    <row r="67" spans="1:6" s="231" customFormat="1" ht="22.9" customHeight="1" x14ac:dyDescent="0.2">
      <c r="A67" s="223" t="s">
        <v>3614</v>
      </c>
      <c r="B67" s="222" t="s">
        <v>3613</v>
      </c>
      <c r="C67" s="221">
        <v>10084.9</v>
      </c>
      <c r="D67" s="221">
        <v>841.8</v>
      </c>
      <c r="E67" s="221">
        <v>0</v>
      </c>
      <c r="F67" s="221">
        <v>0</v>
      </c>
    </row>
    <row r="68" spans="1:6" ht="22.9" customHeight="1" x14ac:dyDescent="0.2">
      <c r="A68" s="223" t="s">
        <v>3612</v>
      </c>
      <c r="B68" s="222" t="s">
        <v>3611</v>
      </c>
      <c r="C68" s="221">
        <v>5588.6</v>
      </c>
      <c r="D68" s="221">
        <v>521.79999999999995</v>
      </c>
      <c r="E68" s="221">
        <v>475.6</v>
      </c>
      <c r="F68" s="221">
        <v>0</v>
      </c>
    </row>
    <row r="69" spans="1:6" s="233" customFormat="1" ht="22.9" customHeight="1" x14ac:dyDescent="0.25">
      <c r="A69" s="223" t="s">
        <v>3610</v>
      </c>
      <c r="B69" s="222" t="s">
        <v>3609</v>
      </c>
      <c r="C69" s="221">
        <v>6991.5</v>
      </c>
      <c r="D69" s="221">
        <v>1206</v>
      </c>
      <c r="E69" s="221">
        <v>6909.8</v>
      </c>
      <c r="F69" s="221">
        <v>0</v>
      </c>
    </row>
    <row r="70" spans="1:6" ht="31.5" x14ac:dyDescent="0.2">
      <c r="A70" s="223" t="s">
        <v>3608</v>
      </c>
      <c r="B70" s="222" t="s">
        <v>3607</v>
      </c>
      <c r="C70" s="221">
        <v>20462.8</v>
      </c>
      <c r="D70" s="221">
        <v>1270</v>
      </c>
      <c r="E70" s="221">
        <v>0</v>
      </c>
      <c r="F70" s="221">
        <v>0</v>
      </c>
    </row>
    <row r="71" spans="1:6" ht="22.9" customHeight="1" x14ac:dyDescent="0.2">
      <c r="A71" s="223" t="s">
        <v>3606</v>
      </c>
      <c r="B71" s="222" t="s">
        <v>3097</v>
      </c>
      <c r="C71" s="221">
        <v>9318.7999999999993</v>
      </c>
      <c r="D71" s="221">
        <v>775.8</v>
      </c>
      <c r="E71" s="221">
        <v>0</v>
      </c>
      <c r="F71" s="221">
        <v>0</v>
      </c>
    </row>
    <row r="72" spans="1:6" ht="22.9" customHeight="1" x14ac:dyDescent="0.2">
      <c r="A72" s="223" t="s">
        <v>3605</v>
      </c>
      <c r="B72" s="222" t="s">
        <v>3604</v>
      </c>
      <c r="C72" s="221">
        <v>6380.8</v>
      </c>
      <c r="D72" s="221">
        <v>557</v>
      </c>
      <c r="E72" s="221">
        <v>2412.1</v>
      </c>
      <c r="F72" s="221">
        <v>0</v>
      </c>
    </row>
    <row r="73" spans="1:6" ht="22.9" customHeight="1" x14ac:dyDescent="0.2">
      <c r="A73" s="223" t="s">
        <v>3603</v>
      </c>
      <c r="B73" s="222" t="s">
        <v>3602</v>
      </c>
      <c r="C73" s="221">
        <v>28369.7</v>
      </c>
      <c r="D73" s="221">
        <v>2716.2</v>
      </c>
      <c r="E73" s="221">
        <v>7080.4</v>
      </c>
      <c r="F73" s="221">
        <v>0</v>
      </c>
    </row>
    <row r="74" spans="1:6" ht="22.9" customHeight="1" x14ac:dyDescent="0.2">
      <c r="A74" s="223" t="s">
        <v>3601</v>
      </c>
      <c r="B74" s="222" t="s">
        <v>3600</v>
      </c>
      <c r="C74" s="221">
        <v>5439.2</v>
      </c>
      <c r="D74" s="221">
        <v>306.5</v>
      </c>
      <c r="E74" s="221">
        <v>417</v>
      </c>
      <c r="F74" s="221">
        <v>0</v>
      </c>
    </row>
    <row r="75" spans="1:6" ht="22.9" customHeight="1" x14ac:dyDescent="0.2">
      <c r="A75" s="223" t="s">
        <v>3599</v>
      </c>
      <c r="B75" s="222" t="s">
        <v>3598</v>
      </c>
      <c r="C75" s="221">
        <v>14030.9</v>
      </c>
      <c r="D75" s="221">
        <v>1535.6</v>
      </c>
      <c r="E75" s="221">
        <v>0</v>
      </c>
      <c r="F75" s="221">
        <v>0</v>
      </c>
    </row>
    <row r="76" spans="1:6" ht="22.9" customHeight="1" x14ac:dyDescent="0.2">
      <c r="A76" s="225" t="s">
        <v>1010</v>
      </c>
      <c r="B76" s="222" t="s">
        <v>1009</v>
      </c>
      <c r="C76" s="221">
        <v>533773.6</v>
      </c>
      <c r="D76" s="221">
        <v>72658.8</v>
      </c>
      <c r="E76" s="221">
        <v>0</v>
      </c>
      <c r="F76" s="221">
        <v>181616.5</v>
      </c>
    </row>
    <row r="77" spans="1:6" ht="22.9" customHeight="1" x14ac:dyDescent="0.2">
      <c r="A77" s="225" t="s">
        <v>3597</v>
      </c>
      <c r="B77" s="222" t="s">
        <v>3596</v>
      </c>
      <c r="C77" s="221">
        <v>41686.199999999997</v>
      </c>
      <c r="D77" s="221">
        <v>5657.1</v>
      </c>
      <c r="E77" s="221">
        <v>2800.3</v>
      </c>
      <c r="F77" s="221">
        <v>0</v>
      </c>
    </row>
    <row r="78" spans="1:6" ht="22.9" customHeight="1" x14ac:dyDescent="0.2">
      <c r="A78" s="225" t="s">
        <v>3595</v>
      </c>
      <c r="B78" s="222" t="s">
        <v>3594</v>
      </c>
      <c r="C78" s="221">
        <v>23177</v>
      </c>
      <c r="D78" s="221">
        <v>2050.1</v>
      </c>
      <c r="E78" s="221">
        <v>4169.7</v>
      </c>
      <c r="F78" s="221">
        <v>0</v>
      </c>
    </row>
    <row r="79" spans="1:6" ht="22.9" customHeight="1" x14ac:dyDescent="0.2">
      <c r="A79" s="225" t="s">
        <v>3593</v>
      </c>
      <c r="B79" s="222" t="s">
        <v>2919</v>
      </c>
      <c r="C79" s="221">
        <v>11760.2</v>
      </c>
      <c r="D79" s="221">
        <v>750.8</v>
      </c>
      <c r="E79" s="221">
        <v>4134.3</v>
      </c>
      <c r="F79" s="221">
        <v>0</v>
      </c>
    </row>
    <row r="80" spans="1:6" ht="22.9" customHeight="1" x14ac:dyDescent="0.2">
      <c r="A80" s="225" t="s">
        <v>3592</v>
      </c>
      <c r="B80" s="222" t="s">
        <v>3591</v>
      </c>
      <c r="C80" s="221">
        <v>8369.5</v>
      </c>
      <c r="D80" s="221">
        <v>653.20000000000005</v>
      </c>
      <c r="E80" s="221">
        <v>4432.8999999999996</v>
      </c>
      <c r="F80" s="221">
        <v>0</v>
      </c>
    </row>
    <row r="81" spans="1:6" ht="22.9" customHeight="1" x14ac:dyDescent="0.2">
      <c r="A81" s="225" t="s">
        <v>3590</v>
      </c>
      <c r="B81" s="222" t="s">
        <v>3589</v>
      </c>
      <c r="C81" s="221">
        <v>21611.5</v>
      </c>
      <c r="D81" s="221">
        <v>1617.4</v>
      </c>
      <c r="E81" s="221">
        <v>0</v>
      </c>
      <c r="F81" s="221">
        <v>1694.2</v>
      </c>
    </row>
    <row r="82" spans="1:6" ht="22.9" customHeight="1" x14ac:dyDescent="0.2">
      <c r="A82" s="225" t="s">
        <v>3588</v>
      </c>
      <c r="B82" s="222" t="s">
        <v>3587</v>
      </c>
      <c r="C82" s="221">
        <v>63443.6</v>
      </c>
      <c r="D82" s="221">
        <v>7332</v>
      </c>
      <c r="E82" s="221">
        <v>0</v>
      </c>
      <c r="F82" s="221">
        <v>25426.6</v>
      </c>
    </row>
    <row r="83" spans="1:6" ht="22.9" customHeight="1" x14ac:dyDescent="0.2">
      <c r="A83" s="223" t="s">
        <v>1008</v>
      </c>
      <c r="B83" s="222" t="s">
        <v>1007</v>
      </c>
      <c r="C83" s="221">
        <v>271133.3</v>
      </c>
      <c r="D83" s="221">
        <v>199327.3</v>
      </c>
      <c r="E83" s="221">
        <v>108890</v>
      </c>
      <c r="F83" s="221">
        <v>0</v>
      </c>
    </row>
    <row r="84" spans="1:6" ht="22.9" customHeight="1" x14ac:dyDescent="0.2">
      <c r="A84" s="223" t="s">
        <v>3586</v>
      </c>
      <c r="B84" s="222" t="s">
        <v>3585</v>
      </c>
      <c r="C84" s="221">
        <v>58116.2</v>
      </c>
      <c r="D84" s="221">
        <v>7452.5</v>
      </c>
      <c r="E84" s="221">
        <v>0</v>
      </c>
      <c r="F84" s="221">
        <v>957.9</v>
      </c>
    </row>
    <row r="85" spans="1:6" ht="22.9" customHeight="1" x14ac:dyDescent="0.2">
      <c r="A85" s="223" t="s">
        <v>3584</v>
      </c>
      <c r="B85" s="222" t="s">
        <v>3583</v>
      </c>
      <c r="C85" s="221">
        <v>127047.1</v>
      </c>
      <c r="D85" s="221">
        <v>13251.7</v>
      </c>
      <c r="E85" s="221">
        <v>3354.5</v>
      </c>
      <c r="F85" s="221">
        <v>0</v>
      </c>
    </row>
    <row r="86" spans="1:6" ht="22.9" customHeight="1" x14ac:dyDescent="0.2">
      <c r="A86" s="223" t="s">
        <v>3582</v>
      </c>
      <c r="B86" s="222" t="s">
        <v>3581</v>
      </c>
      <c r="C86" s="221">
        <v>76175.899999999994</v>
      </c>
      <c r="D86" s="221">
        <v>11046.2</v>
      </c>
      <c r="E86" s="221">
        <v>30026.799999999999</v>
      </c>
      <c r="F86" s="221">
        <v>0</v>
      </c>
    </row>
    <row r="87" spans="1:6" ht="22.9" customHeight="1" x14ac:dyDescent="0.2">
      <c r="A87" s="223" t="s">
        <v>3580</v>
      </c>
      <c r="B87" s="222" t="s">
        <v>3579</v>
      </c>
      <c r="C87" s="221">
        <v>127288.1</v>
      </c>
      <c r="D87" s="221">
        <v>8879.2999999999993</v>
      </c>
      <c r="E87" s="221">
        <v>40224.300000000003</v>
      </c>
      <c r="F87" s="221">
        <v>0</v>
      </c>
    </row>
    <row r="88" spans="1:6" ht="22.9" customHeight="1" x14ac:dyDescent="0.2">
      <c r="A88" s="223" t="s">
        <v>3578</v>
      </c>
      <c r="B88" s="222" t="s">
        <v>3577</v>
      </c>
      <c r="C88" s="221">
        <v>9679.1</v>
      </c>
      <c r="D88" s="221">
        <v>750.5</v>
      </c>
      <c r="E88" s="221">
        <v>6087.5</v>
      </c>
      <c r="F88" s="221">
        <v>0</v>
      </c>
    </row>
    <row r="89" spans="1:6" ht="22.9" customHeight="1" x14ac:dyDescent="0.2">
      <c r="A89" s="223" t="s">
        <v>3576</v>
      </c>
      <c r="B89" s="222" t="s">
        <v>3575</v>
      </c>
      <c r="C89" s="221">
        <v>212784</v>
      </c>
      <c r="D89" s="221">
        <v>10217.299999999999</v>
      </c>
      <c r="E89" s="221">
        <v>72782.100000000006</v>
      </c>
      <c r="F89" s="221">
        <v>0</v>
      </c>
    </row>
    <row r="90" spans="1:6" ht="22.9" customHeight="1" x14ac:dyDescent="0.2">
      <c r="A90" s="223" t="s">
        <v>3574</v>
      </c>
      <c r="B90" s="222" t="s">
        <v>3573</v>
      </c>
      <c r="C90" s="221">
        <v>66732.800000000003</v>
      </c>
      <c r="D90" s="221">
        <v>3620.3</v>
      </c>
      <c r="E90" s="221">
        <v>23253</v>
      </c>
      <c r="F90" s="221">
        <v>0</v>
      </c>
    </row>
    <row r="91" spans="1:6" ht="22.9" customHeight="1" x14ac:dyDescent="0.2">
      <c r="A91" s="223" t="s">
        <v>3572</v>
      </c>
      <c r="B91" s="222" t="s">
        <v>3571</v>
      </c>
      <c r="C91" s="221">
        <v>28391</v>
      </c>
      <c r="D91" s="221">
        <v>1525.1</v>
      </c>
      <c r="E91" s="221">
        <v>10110</v>
      </c>
      <c r="F91" s="221">
        <v>0</v>
      </c>
    </row>
    <row r="92" spans="1:6" ht="22.9" customHeight="1" x14ac:dyDescent="0.2">
      <c r="A92" s="223" t="s">
        <v>3570</v>
      </c>
      <c r="B92" s="222" t="s">
        <v>3569</v>
      </c>
      <c r="C92" s="221">
        <v>23280.3</v>
      </c>
      <c r="D92" s="221">
        <v>1802.8</v>
      </c>
      <c r="E92" s="221">
        <v>5487.9</v>
      </c>
      <c r="F92" s="221">
        <v>0</v>
      </c>
    </row>
    <row r="93" spans="1:6" ht="22.9" customHeight="1" x14ac:dyDescent="0.2">
      <c r="A93" s="223" t="s">
        <v>3568</v>
      </c>
      <c r="B93" s="222" t="s">
        <v>3567</v>
      </c>
      <c r="C93" s="221">
        <v>28317.8</v>
      </c>
      <c r="D93" s="221">
        <v>1719.1</v>
      </c>
      <c r="E93" s="221">
        <v>9966.7000000000007</v>
      </c>
      <c r="F93" s="221">
        <v>0</v>
      </c>
    </row>
    <row r="94" spans="1:6" ht="22.9" customHeight="1" x14ac:dyDescent="0.2">
      <c r="A94" s="223" t="s">
        <v>3566</v>
      </c>
      <c r="B94" s="222" t="s">
        <v>3565</v>
      </c>
      <c r="C94" s="221">
        <v>25804.6</v>
      </c>
      <c r="D94" s="221">
        <v>1215.3</v>
      </c>
      <c r="E94" s="221">
        <v>10831</v>
      </c>
      <c r="F94" s="221">
        <v>0</v>
      </c>
    </row>
    <row r="95" spans="1:6" ht="22.9" customHeight="1" x14ac:dyDescent="0.2">
      <c r="A95" s="223" t="s">
        <v>3564</v>
      </c>
      <c r="B95" s="222" t="s">
        <v>3563</v>
      </c>
      <c r="C95" s="221">
        <v>14470.6</v>
      </c>
      <c r="D95" s="221">
        <v>721.1</v>
      </c>
      <c r="E95" s="221">
        <v>4467.7</v>
      </c>
      <c r="F95" s="221">
        <v>0</v>
      </c>
    </row>
    <row r="96" spans="1:6" ht="22.9" customHeight="1" x14ac:dyDescent="0.2">
      <c r="A96" s="223" t="s">
        <v>3562</v>
      </c>
      <c r="B96" s="222" t="s">
        <v>3561</v>
      </c>
      <c r="C96" s="221">
        <v>128601.5</v>
      </c>
      <c r="D96" s="221">
        <v>6170.2</v>
      </c>
      <c r="E96" s="221">
        <v>28977.1</v>
      </c>
      <c r="F96" s="221">
        <v>0</v>
      </c>
    </row>
    <row r="97" spans="1:6" ht="22.9" customHeight="1" x14ac:dyDescent="0.2">
      <c r="A97" s="223" t="s">
        <v>3560</v>
      </c>
      <c r="B97" s="222" t="s">
        <v>3559</v>
      </c>
      <c r="C97" s="221">
        <v>71273.600000000006</v>
      </c>
      <c r="D97" s="221">
        <v>3946.7</v>
      </c>
      <c r="E97" s="221">
        <v>20246.900000000001</v>
      </c>
      <c r="F97" s="221">
        <v>0</v>
      </c>
    </row>
    <row r="98" spans="1:6" ht="22.9" customHeight="1" x14ac:dyDescent="0.2">
      <c r="A98" s="223" t="s">
        <v>3558</v>
      </c>
      <c r="B98" s="222" t="s">
        <v>3557</v>
      </c>
      <c r="C98" s="221">
        <v>85806.8</v>
      </c>
      <c r="D98" s="221">
        <v>5926.1</v>
      </c>
      <c r="E98" s="221">
        <v>26631.9</v>
      </c>
      <c r="F98" s="221">
        <v>0</v>
      </c>
    </row>
    <row r="99" spans="1:6" ht="22.9" customHeight="1" x14ac:dyDescent="0.2">
      <c r="A99" s="223" t="s">
        <v>3556</v>
      </c>
      <c r="B99" s="222" t="s">
        <v>3555</v>
      </c>
      <c r="C99" s="221">
        <v>29378.7</v>
      </c>
      <c r="D99" s="221">
        <v>1402</v>
      </c>
      <c r="E99" s="221">
        <v>11575.7</v>
      </c>
      <c r="F99" s="221">
        <v>0</v>
      </c>
    </row>
    <row r="100" spans="1:6" ht="22.9" customHeight="1" x14ac:dyDescent="0.2">
      <c r="A100" s="223" t="s">
        <v>3554</v>
      </c>
      <c r="B100" s="222" t="s">
        <v>3553</v>
      </c>
      <c r="C100" s="221">
        <v>34455.800000000003</v>
      </c>
      <c r="D100" s="221">
        <v>2380.1</v>
      </c>
      <c r="E100" s="221">
        <v>14483.4</v>
      </c>
      <c r="F100" s="221">
        <v>0</v>
      </c>
    </row>
    <row r="101" spans="1:6" ht="22.9" customHeight="1" x14ac:dyDescent="0.2">
      <c r="A101" s="223" t="s">
        <v>3552</v>
      </c>
      <c r="B101" s="222" t="s">
        <v>3551</v>
      </c>
      <c r="C101" s="221">
        <v>27258.3</v>
      </c>
      <c r="D101" s="221">
        <v>1431.6</v>
      </c>
      <c r="E101" s="221">
        <v>9124.2999999999993</v>
      </c>
      <c r="F101" s="221">
        <v>0</v>
      </c>
    </row>
    <row r="102" spans="1:6" ht="22.9" customHeight="1" x14ac:dyDescent="0.2">
      <c r="A102" s="223" t="s">
        <v>3550</v>
      </c>
      <c r="B102" s="222" t="s">
        <v>3549</v>
      </c>
      <c r="C102" s="221">
        <v>13244.8</v>
      </c>
      <c r="D102" s="221">
        <v>713.3</v>
      </c>
      <c r="E102" s="221">
        <v>5142.2</v>
      </c>
      <c r="F102" s="221">
        <v>0</v>
      </c>
    </row>
    <row r="103" spans="1:6" ht="22.9" customHeight="1" x14ac:dyDescent="0.2">
      <c r="A103" s="223" t="s">
        <v>3548</v>
      </c>
      <c r="B103" s="222" t="s">
        <v>3547</v>
      </c>
      <c r="C103" s="221">
        <v>21502.5</v>
      </c>
      <c r="D103" s="221">
        <v>1532.7</v>
      </c>
      <c r="E103" s="221">
        <v>8466.6</v>
      </c>
      <c r="F103" s="221">
        <v>0</v>
      </c>
    </row>
    <row r="104" spans="1:6" ht="22.9" customHeight="1" x14ac:dyDescent="0.2">
      <c r="A104" s="223" t="s">
        <v>3546</v>
      </c>
      <c r="B104" s="222" t="s">
        <v>3545</v>
      </c>
      <c r="C104" s="221">
        <v>22168.799999999999</v>
      </c>
      <c r="D104" s="221">
        <v>1337.9</v>
      </c>
      <c r="E104" s="221">
        <v>8069.8</v>
      </c>
      <c r="F104" s="221">
        <v>0</v>
      </c>
    </row>
    <row r="105" spans="1:6" ht="22.9" customHeight="1" x14ac:dyDescent="0.2">
      <c r="A105" s="223" t="s">
        <v>3544</v>
      </c>
      <c r="B105" s="222" t="s">
        <v>3543</v>
      </c>
      <c r="C105" s="221">
        <v>5649.2</v>
      </c>
      <c r="D105" s="221">
        <v>348.7</v>
      </c>
      <c r="E105" s="221">
        <v>0</v>
      </c>
      <c r="F105" s="221">
        <v>1060.2</v>
      </c>
    </row>
    <row r="106" spans="1:6" ht="22.9" customHeight="1" x14ac:dyDescent="0.2">
      <c r="A106" s="223" t="s">
        <v>3542</v>
      </c>
      <c r="B106" s="222" t="s">
        <v>3541</v>
      </c>
      <c r="C106" s="221">
        <v>19704.599999999999</v>
      </c>
      <c r="D106" s="221">
        <v>1322</v>
      </c>
      <c r="E106" s="221">
        <v>4360.3</v>
      </c>
      <c r="F106" s="221">
        <v>0</v>
      </c>
    </row>
    <row r="107" spans="1:6" ht="22.9" customHeight="1" x14ac:dyDescent="0.2">
      <c r="A107" s="223" t="s">
        <v>3540</v>
      </c>
      <c r="B107" s="222" t="s">
        <v>3539</v>
      </c>
      <c r="C107" s="221">
        <v>11996.5</v>
      </c>
      <c r="D107" s="221">
        <v>1137</v>
      </c>
      <c r="E107" s="221">
        <v>6447.6</v>
      </c>
      <c r="F107" s="221">
        <v>0</v>
      </c>
    </row>
    <row r="108" spans="1:6" ht="22.9" customHeight="1" x14ac:dyDescent="0.2">
      <c r="A108" s="223" t="s">
        <v>3538</v>
      </c>
      <c r="B108" s="222" t="s">
        <v>3537</v>
      </c>
      <c r="C108" s="221">
        <v>21956.5</v>
      </c>
      <c r="D108" s="221">
        <v>1528.4</v>
      </c>
      <c r="E108" s="221">
        <v>5711.1</v>
      </c>
      <c r="F108" s="221">
        <v>0</v>
      </c>
    </row>
    <row r="109" spans="1:6" ht="22.9" customHeight="1" x14ac:dyDescent="0.2">
      <c r="A109" s="223" t="s">
        <v>3536</v>
      </c>
      <c r="B109" s="222" t="s">
        <v>3535</v>
      </c>
      <c r="C109" s="221">
        <v>26645.4</v>
      </c>
      <c r="D109" s="221">
        <v>1667.6</v>
      </c>
      <c r="E109" s="221">
        <v>12163.5</v>
      </c>
      <c r="F109" s="221">
        <v>0</v>
      </c>
    </row>
    <row r="110" spans="1:6" ht="22.9" customHeight="1" x14ac:dyDescent="0.2">
      <c r="A110" s="223" t="s">
        <v>3534</v>
      </c>
      <c r="B110" s="222" t="s">
        <v>3533</v>
      </c>
      <c r="C110" s="221">
        <v>23364.1</v>
      </c>
      <c r="D110" s="221">
        <v>646.79999999999995</v>
      </c>
      <c r="E110" s="221">
        <v>0</v>
      </c>
      <c r="F110" s="221">
        <v>0</v>
      </c>
    </row>
    <row r="111" spans="1:6" ht="22.9" customHeight="1" x14ac:dyDescent="0.2">
      <c r="A111" s="223" t="s">
        <v>3532</v>
      </c>
      <c r="B111" s="222" t="s">
        <v>3531</v>
      </c>
      <c r="C111" s="221">
        <v>14955.2</v>
      </c>
      <c r="D111" s="221">
        <v>1406.8</v>
      </c>
      <c r="E111" s="221">
        <v>1597.4</v>
      </c>
      <c r="F111" s="221">
        <v>0</v>
      </c>
    </row>
    <row r="112" spans="1:6" ht="22.9" customHeight="1" x14ac:dyDescent="0.2">
      <c r="A112" s="223" t="s">
        <v>3530</v>
      </c>
      <c r="B112" s="222" t="s">
        <v>3529</v>
      </c>
      <c r="C112" s="221">
        <v>8797.7000000000007</v>
      </c>
      <c r="D112" s="221">
        <v>755.4</v>
      </c>
      <c r="E112" s="221">
        <v>0</v>
      </c>
      <c r="F112" s="221">
        <v>0</v>
      </c>
    </row>
    <row r="113" spans="1:6" ht="22.9" customHeight="1" x14ac:dyDescent="0.2">
      <c r="A113" s="223" t="s">
        <v>3528</v>
      </c>
      <c r="B113" s="222" t="s">
        <v>2919</v>
      </c>
      <c r="C113" s="221">
        <v>22637.7</v>
      </c>
      <c r="D113" s="221">
        <v>1435.2</v>
      </c>
      <c r="E113" s="221">
        <v>8675.6</v>
      </c>
      <c r="F113" s="221">
        <v>0</v>
      </c>
    </row>
    <row r="114" spans="1:6" ht="22.9" customHeight="1" x14ac:dyDescent="0.2">
      <c r="A114" s="223" t="s">
        <v>3527</v>
      </c>
      <c r="B114" s="222" t="s">
        <v>3526</v>
      </c>
      <c r="C114" s="221">
        <v>12338.3</v>
      </c>
      <c r="D114" s="221">
        <v>793.7</v>
      </c>
      <c r="E114" s="221">
        <v>4236.8999999999996</v>
      </c>
      <c r="F114" s="221">
        <v>0</v>
      </c>
    </row>
    <row r="115" spans="1:6" ht="22.9" customHeight="1" x14ac:dyDescent="0.2">
      <c r="A115" s="223" t="s">
        <v>3525</v>
      </c>
      <c r="B115" s="222" t="s">
        <v>3524</v>
      </c>
      <c r="C115" s="221">
        <v>15541</v>
      </c>
      <c r="D115" s="221">
        <v>1047.5999999999999</v>
      </c>
      <c r="E115" s="221">
        <v>0</v>
      </c>
      <c r="F115" s="221">
        <v>1162.9000000000001</v>
      </c>
    </row>
    <row r="116" spans="1:6" ht="22.9" customHeight="1" x14ac:dyDescent="0.2">
      <c r="A116" s="223" t="s">
        <v>3523</v>
      </c>
      <c r="B116" s="222" t="s">
        <v>3522</v>
      </c>
      <c r="C116" s="221">
        <v>25268.2</v>
      </c>
      <c r="D116" s="221">
        <v>996.7</v>
      </c>
      <c r="E116" s="221">
        <v>3358.7</v>
      </c>
      <c r="F116" s="221">
        <v>0</v>
      </c>
    </row>
    <row r="117" spans="1:6" ht="22.9" customHeight="1" x14ac:dyDescent="0.2">
      <c r="A117" s="223" t="s">
        <v>3521</v>
      </c>
      <c r="B117" s="222" t="s">
        <v>3520</v>
      </c>
      <c r="C117" s="221">
        <v>18258</v>
      </c>
      <c r="D117" s="221">
        <v>812.4</v>
      </c>
      <c r="E117" s="221">
        <v>5154.7</v>
      </c>
      <c r="F117" s="221">
        <v>0</v>
      </c>
    </row>
    <row r="118" spans="1:6" ht="22.9" customHeight="1" x14ac:dyDescent="0.2">
      <c r="A118" s="223" t="s">
        <v>3519</v>
      </c>
      <c r="B118" s="222" t="s">
        <v>3518</v>
      </c>
      <c r="C118" s="221">
        <v>23685.5</v>
      </c>
      <c r="D118" s="221">
        <v>1348</v>
      </c>
      <c r="E118" s="221">
        <v>1898.8</v>
      </c>
      <c r="F118" s="221">
        <v>0</v>
      </c>
    </row>
    <row r="119" spans="1:6" s="231" customFormat="1" ht="22.9" customHeight="1" x14ac:dyDescent="0.2">
      <c r="A119" s="223" t="s">
        <v>3517</v>
      </c>
      <c r="B119" s="222" t="s">
        <v>3516</v>
      </c>
      <c r="C119" s="221">
        <v>26833.4</v>
      </c>
      <c r="D119" s="221">
        <v>1239.3</v>
      </c>
      <c r="E119" s="221">
        <v>5960.1</v>
      </c>
      <c r="F119" s="221">
        <v>0</v>
      </c>
    </row>
    <row r="120" spans="1:6" ht="22.9" customHeight="1" x14ac:dyDescent="0.2">
      <c r="A120" s="223" t="s">
        <v>3515</v>
      </c>
      <c r="B120" s="222" t="s">
        <v>3514</v>
      </c>
      <c r="C120" s="221">
        <v>40326.9</v>
      </c>
      <c r="D120" s="221">
        <v>1857.2</v>
      </c>
      <c r="E120" s="221">
        <v>14901.7</v>
      </c>
      <c r="F120" s="221">
        <v>0</v>
      </c>
    </row>
    <row r="121" spans="1:6" s="233" customFormat="1" ht="22.9" customHeight="1" x14ac:dyDescent="0.25">
      <c r="A121" s="223" t="s">
        <v>3513</v>
      </c>
      <c r="B121" s="222" t="s">
        <v>3512</v>
      </c>
      <c r="C121" s="221">
        <v>23838.2</v>
      </c>
      <c r="D121" s="221">
        <v>962.3</v>
      </c>
      <c r="E121" s="221">
        <v>7712.7</v>
      </c>
      <c r="F121" s="221">
        <v>0</v>
      </c>
    </row>
    <row r="122" spans="1:6" s="233" customFormat="1" ht="22.9" customHeight="1" x14ac:dyDescent="0.25">
      <c r="A122" s="223" t="s">
        <v>3511</v>
      </c>
      <c r="B122" s="222" t="s">
        <v>3510</v>
      </c>
      <c r="C122" s="221">
        <v>8259.2999999999993</v>
      </c>
      <c r="D122" s="221">
        <v>762</v>
      </c>
      <c r="E122" s="221">
        <v>0</v>
      </c>
      <c r="F122" s="221">
        <v>3021.9</v>
      </c>
    </row>
    <row r="123" spans="1:6" ht="22.9" customHeight="1" x14ac:dyDescent="0.2">
      <c r="A123" s="223" t="s">
        <v>3509</v>
      </c>
      <c r="B123" s="222" t="s">
        <v>3508</v>
      </c>
      <c r="C123" s="221">
        <v>20603.400000000001</v>
      </c>
      <c r="D123" s="221">
        <v>1732.5</v>
      </c>
      <c r="E123" s="221">
        <v>6254.7</v>
      </c>
      <c r="F123" s="221">
        <v>0</v>
      </c>
    </row>
    <row r="124" spans="1:6" ht="22.9" customHeight="1" x14ac:dyDescent="0.2">
      <c r="A124" s="223" t="s">
        <v>3507</v>
      </c>
      <c r="B124" s="222" t="s">
        <v>3506</v>
      </c>
      <c r="C124" s="221">
        <v>12491.1</v>
      </c>
      <c r="D124" s="221">
        <v>671.1</v>
      </c>
      <c r="E124" s="221">
        <v>0</v>
      </c>
      <c r="F124" s="221">
        <v>0</v>
      </c>
    </row>
    <row r="125" spans="1:6" ht="22.9" customHeight="1" x14ac:dyDescent="0.2">
      <c r="A125" s="223" t="s">
        <v>3505</v>
      </c>
      <c r="B125" s="222" t="s">
        <v>3504</v>
      </c>
      <c r="C125" s="221">
        <v>38710.699999999997</v>
      </c>
      <c r="D125" s="221">
        <v>2275.1999999999998</v>
      </c>
      <c r="E125" s="221">
        <v>9765.7999999999993</v>
      </c>
      <c r="F125" s="221">
        <v>0</v>
      </c>
    </row>
    <row r="126" spans="1:6" ht="22.9" customHeight="1" x14ac:dyDescent="0.2">
      <c r="A126" s="223" t="s">
        <v>3503</v>
      </c>
      <c r="B126" s="222" t="s">
        <v>3502</v>
      </c>
      <c r="C126" s="221">
        <v>26900.400000000001</v>
      </c>
      <c r="D126" s="221">
        <v>1344.8</v>
      </c>
      <c r="E126" s="221">
        <v>0</v>
      </c>
      <c r="F126" s="221">
        <v>46215.8</v>
      </c>
    </row>
    <row r="127" spans="1:6" ht="22.9" customHeight="1" x14ac:dyDescent="0.2">
      <c r="A127" s="223" t="s">
        <v>3501</v>
      </c>
      <c r="B127" s="222" t="s">
        <v>3500</v>
      </c>
      <c r="C127" s="221">
        <v>108806.5</v>
      </c>
      <c r="D127" s="221">
        <v>4945.3999999999996</v>
      </c>
      <c r="E127" s="221">
        <v>30227.3</v>
      </c>
      <c r="F127" s="221">
        <v>0</v>
      </c>
    </row>
    <row r="128" spans="1:6" ht="22.9" customHeight="1" x14ac:dyDescent="0.2">
      <c r="A128" s="223" t="s">
        <v>3499</v>
      </c>
      <c r="B128" s="222" t="s">
        <v>3498</v>
      </c>
      <c r="C128" s="221">
        <v>20240.8</v>
      </c>
      <c r="D128" s="221">
        <v>982.2</v>
      </c>
      <c r="E128" s="221">
        <v>1751.9</v>
      </c>
      <c r="F128" s="221">
        <v>0</v>
      </c>
    </row>
    <row r="129" spans="1:6" ht="22.9" customHeight="1" x14ac:dyDescent="0.2">
      <c r="A129" s="223" t="s">
        <v>3497</v>
      </c>
      <c r="B129" s="222" t="s">
        <v>3496</v>
      </c>
      <c r="C129" s="221">
        <v>15860.6</v>
      </c>
      <c r="D129" s="221">
        <v>1085.4000000000001</v>
      </c>
      <c r="E129" s="221">
        <v>8435.5</v>
      </c>
      <c r="F129" s="221">
        <v>0</v>
      </c>
    </row>
    <row r="130" spans="1:6" ht="22.9" customHeight="1" x14ac:dyDescent="0.2">
      <c r="A130" s="223" t="s">
        <v>3495</v>
      </c>
      <c r="B130" s="222" t="s">
        <v>3494</v>
      </c>
      <c r="C130" s="221">
        <v>44828.9</v>
      </c>
      <c r="D130" s="221">
        <v>2825.7</v>
      </c>
      <c r="E130" s="221">
        <v>10713.7</v>
      </c>
      <c r="F130" s="221">
        <v>0</v>
      </c>
    </row>
    <row r="131" spans="1:6" ht="22.9" customHeight="1" x14ac:dyDescent="0.2">
      <c r="A131" s="223" t="s">
        <v>3493</v>
      </c>
      <c r="B131" s="222" t="s">
        <v>3492</v>
      </c>
      <c r="C131" s="221">
        <v>38763.300000000003</v>
      </c>
      <c r="D131" s="221">
        <v>2260.8000000000002</v>
      </c>
      <c r="E131" s="221">
        <v>14780.3</v>
      </c>
      <c r="F131" s="221">
        <v>0</v>
      </c>
    </row>
    <row r="132" spans="1:6" ht="22.9" customHeight="1" x14ac:dyDescent="0.2">
      <c r="A132" s="223" t="s">
        <v>3491</v>
      </c>
      <c r="B132" s="222" t="s">
        <v>3490</v>
      </c>
      <c r="C132" s="221">
        <v>14325.3</v>
      </c>
      <c r="D132" s="221">
        <v>661.4</v>
      </c>
      <c r="E132" s="221">
        <v>5893.9</v>
      </c>
      <c r="F132" s="221">
        <v>0</v>
      </c>
    </row>
    <row r="133" spans="1:6" ht="22.9" customHeight="1" x14ac:dyDescent="0.2">
      <c r="A133" s="223" t="s">
        <v>3489</v>
      </c>
      <c r="B133" s="222" t="s">
        <v>3488</v>
      </c>
      <c r="C133" s="221">
        <v>17180.3</v>
      </c>
      <c r="D133" s="221">
        <v>936.5</v>
      </c>
      <c r="E133" s="221">
        <v>6608.6</v>
      </c>
      <c r="F133" s="221">
        <v>0</v>
      </c>
    </row>
    <row r="134" spans="1:6" ht="22.9" customHeight="1" x14ac:dyDescent="0.2">
      <c r="A134" s="223" t="s">
        <v>3487</v>
      </c>
      <c r="B134" s="222" t="s">
        <v>3486</v>
      </c>
      <c r="C134" s="221">
        <v>17713.099999999999</v>
      </c>
      <c r="D134" s="221">
        <v>963.4</v>
      </c>
      <c r="E134" s="221">
        <v>7788.3</v>
      </c>
      <c r="F134" s="221">
        <v>0</v>
      </c>
    </row>
    <row r="135" spans="1:6" ht="22.9" customHeight="1" x14ac:dyDescent="0.2">
      <c r="A135" s="223" t="s">
        <v>3485</v>
      </c>
      <c r="B135" s="222" t="s">
        <v>3484</v>
      </c>
      <c r="C135" s="221">
        <v>6219.9</v>
      </c>
      <c r="D135" s="221">
        <v>451.5</v>
      </c>
      <c r="E135" s="221">
        <v>3791.6</v>
      </c>
      <c r="F135" s="221">
        <v>0</v>
      </c>
    </row>
    <row r="136" spans="1:6" ht="22.9" customHeight="1" x14ac:dyDescent="0.2">
      <c r="A136" s="223" t="s">
        <v>3483</v>
      </c>
      <c r="B136" s="222" t="s">
        <v>3482</v>
      </c>
      <c r="C136" s="221">
        <v>9806.2999999999993</v>
      </c>
      <c r="D136" s="221">
        <v>557.4</v>
      </c>
      <c r="E136" s="221">
        <v>4151.3</v>
      </c>
      <c r="F136" s="221">
        <v>0</v>
      </c>
    </row>
    <row r="137" spans="1:6" ht="22.9" customHeight="1" x14ac:dyDescent="0.2">
      <c r="A137" s="223" t="s">
        <v>3481</v>
      </c>
      <c r="B137" s="222" t="s">
        <v>3480</v>
      </c>
      <c r="C137" s="221">
        <v>11920.2</v>
      </c>
      <c r="D137" s="221">
        <v>788.9</v>
      </c>
      <c r="E137" s="221">
        <v>4036.3</v>
      </c>
      <c r="F137" s="221">
        <v>0</v>
      </c>
    </row>
    <row r="138" spans="1:6" ht="22.9" customHeight="1" x14ac:dyDescent="0.2">
      <c r="A138" s="223" t="s">
        <v>3479</v>
      </c>
      <c r="B138" s="222" t="s">
        <v>3478</v>
      </c>
      <c r="C138" s="221">
        <v>27627.3</v>
      </c>
      <c r="D138" s="221">
        <v>1380.5</v>
      </c>
      <c r="E138" s="221">
        <v>2518.8000000000002</v>
      </c>
      <c r="F138" s="221">
        <v>0</v>
      </c>
    </row>
    <row r="139" spans="1:6" ht="22.9" customHeight="1" x14ac:dyDescent="0.2">
      <c r="A139" s="223" t="s">
        <v>3477</v>
      </c>
      <c r="B139" s="222" t="s">
        <v>3476</v>
      </c>
      <c r="C139" s="221">
        <v>14232.6</v>
      </c>
      <c r="D139" s="221">
        <v>861.3</v>
      </c>
      <c r="E139" s="221">
        <v>2975.6</v>
      </c>
      <c r="F139" s="221">
        <v>0</v>
      </c>
    </row>
    <row r="140" spans="1:6" ht="22.9" customHeight="1" x14ac:dyDescent="0.2">
      <c r="A140" s="223" t="s">
        <v>3475</v>
      </c>
      <c r="B140" s="222" t="s">
        <v>3474</v>
      </c>
      <c r="C140" s="221">
        <v>10431.700000000001</v>
      </c>
      <c r="D140" s="221">
        <v>642.29999999999995</v>
      </c>
      <c r="E140" s="221">
        <v>0</v>
      </c>
      <c r="F140" s="221">
        <v>806.1</v>
      </c>
    </row>
    <row r="141" spans="1:6" ht="22.9" customHeight="1" x14ac:dyDescent="0.2">
      <c r="A141" s="223" t="s">
        <v>3473</v>
      </c>
      <c r="B141" s="222" t="s">
        <v>3472</v>
      </c>
      <c r="C141" s="221">
        <v>20285.599999999999</v>
      </c>
      <c r="D141" s="221">
        <v>1076.3</v>
      </c>
      <c r="E141" s="221">
        <v>6311.9</v>
      </c>
      <c r="F141" s="221">
        <v>0</v>
      </c>
    </row>
    <row r="142" spans="1:6" ht="22.9" customHeight="1" x14ac:dyDescent="0.2">
      <c r="A142" s="223" t="s">
        <v>3471</v>
      </c>
      <c r="B142" s="222" t="s">
        <v>3470</v>
      </c>
      <c r="C142" s="221">
        <v>23263.5</v>
      </c>
      <c r="D142" s="221">
        <v>1629.9</v>
      </c>
      <c r="E142" s="221">
        <v>1648.9</v>
      </c>
      <c r="F142" s="221">
        <v>0</v>
      </c>
    </row>
    <row r="143" spans="1:6" ht="22.9" customHeight="1" x14ac:dyDescent="0.2">
      <c r="A143" s="223" t="s">
        <v>3469</v>
      </c>
      <c r="B143" s="222" t="s">
        <v>3468</v>
      </c>
      <c r="C143" s="221">
        <v>8905.1</v>
      </c>
      <c r="D143" s="221">
        <v>659</v>
      </c>
      <c r="E143" s="221">
        <v>4458.6000000000004</v>
      </c>
      <c r="F143" s="221">
        <v>0</v>
      </c>
    </row>
    <row r="144" spans="1:6" ht="22.9" customHeight="1" x14ac:dyDescent="0.2">
      <c r="A144" s="223" t="s">
        <v>3467</v>
      </c>
      <c r="B144" s="222" t="s">
        <v>3466</v>
      </c>
      <c r="C144" s="221">
        <v>19297.099999999999</v>
      </c>
      <c r="D144" s="221">
        <v>1326.2</v>
      </c>
      <c r="E144" s="221">
        <v>5036.3</v>
      </c>
      <c r="F144" s="221">
        <v>0</v>
      </c>
    </row>
    <row r="145" spans="1:6" ht="22.9" customHeight="1" x14ac:dyDescent="0.2">
      <c r="A145" s="223" t="s">
        <v>3465</v>
      </c>
      <c r="B145" s="222" t="s">
        <v>3464</v>
      </c>
      <c r="C145" s="221">
        <v>21767.599999999999</v>
      </c>
      <c r="D145" s="221">
        <v>878.6</v>
      </c>
      <c r="E145" s="221">
        <v>8000.5</v>
      </c>
      <c r="F145" s="221">
        <v>0</v>
      </c>
    </row>
    <row r="146" spans="1:6" ht="22.9" customHeight="1" x14ac:dyDescent="0.2">
      <c r="A146" s="223" t="s">
        <v>3463</v>
      </c>
      <c r="B146" s="222" t="s">
        <v>3462</v>
      </c>
      <c r="C146" s="221">
        <v>49862.6</v>
      </c>
      <c r="D146" s="221">
        <v>3097.9</v>
      </c>
      <c r="E146" s="221">
        <v>4410.6000000000004</v>
      </c>
      <c r="F146" s="221">
        <v>0</v>
      </c>
    </row>
    <row r="147" spans="1:6" ht="22.9" customHeight="1" x14ac:dyDescent="0.2">
      <c r="A147" s="223" t="s">
        <v>3461</v>
      </c>
      <c r="B147" s="222" t="s">
        <v>3460</v>
      </c>
      <c r="C147" s="221">
        <v>10611.8</v>
      </c>
      <c r="D147" s="221">
        <v>938.1</v>
      </c>
      <c r="E147" s="221">
        <v>0</v>
      </c>
      <c r="F147" s="221">
        <v>3733.1</v>
      </c>
    </row>
    <row r="148" spans="1:6" ht="22.9" customHeight="1" x14ac:dyDescent="0.2">
      <c r="A148" s="223" t="s">
        <v>3459</v>
      </c>
      <c r="B148" s="222" t="s">
        <v>3458</v>
      </c>
      <c r="C148" s="221">
        <v>29825.5</v>
      </c>
      <c r="D148" s="221">
        <v>1502.7</v>
      </c>
      <c r="E148" s="221">
        <v>0</v>
      </c>
      <c r="F148" s="221">
        <v>19023.599999999999</v>
      </c>
    </row>
    <row r="149" spans="1:6" ht="22.9" customHeight="1" x14ac:dyDescent="0.2">
      <c r="A149" s="223" t="s">
        <v>3457</v>
      </c>
      <c r="B149" s="222" t="s">
        <v>3456</v>
      </c>
      <c r="C149" s="221">
        <v>10003.9</v>
      </c>
      <c r="D149" s="221">
        <v>636.9</v>
      </c>
      <c r="E149" s="221">
        <v>3739.6</v>
      </c>
      <c r="F149" s="221">
        <v>0</v>
      </c>
    </row>
    <row r="150" spans="1:6" ht="22.9" customHeight="1" x14ac:dyDescent="0.2">
      <c r="A150" s="223" t="s">
        <v>3455</v>
      </c>
      <c r="B150" s="222" t="s">
        <v>3454</v>
      </c>
      <c r="C150" s="221">
        <v>28378</v>
      </c>
      <c r="D150" s="221">
        <v>1923.2</v>
      </c>
      <c r="E150" s="221">
        <v>7769.9</v>
      </c>
      <c r="F150" s="221">
        <v>0</v>
      </c>
    </row>
    <row r="151" spans="1:6" ht="22.9" customHeight="1" x14ac:dyDescent="0.2">
      <c r="A151" s="223" t="s">
        <v>3453</v>
      </c>
      <c r="B151" s="222" t="s">
        <v>2452</v>
      </c>
      <c r="C151" s="221">
        <v>13496.3</v>
      </c>
      <c r="D151" s="221">
        <v>767.9</v>
      </c>
      <c r="E151" s="221">
        <v>4838.8999999999996</v>
      </c>
      <c r="F151" s="221">
        <v>0</v>
      </c>
    </row>
    <row r="152" spans="1:6" ht="22.9" customHeight="1" x14ac:dyDescent="0.2">
      <c r="A152" s="223" t="s">
        <v>3452</v>
      </c>
      <c r="B152" s="222" t="s">
        <v>3451</v>
      </c>
      <c r="C152" s="221">
        <v>351583.4</v>
      </c>
      <c r="D152" s="221">
        <v>42595.3</v>
      </c>
      <c r="E152" s="221">
        <v>0</v>
      </c>
      <c r="F152" s="221">
        <v>84042.9</v>
      </c>
    </row>
    <row r="153" spans="1:6" ht="22.9" customHeight="1" x14ac:dyDescent="0.2">
      <c r="A153" s="223" t="s">
        <v>1006</v>
      </c>
      <c r="B153" s="222" t="s">
        <v>1005</v>
      </c>
      <c r="C153" s="221">
        <v>612808.69999999995</v>
      </c>
      <c r="D153" s="221">
        <v>642980.49999999988</v>
      </c>
      <c r="E153" s="221">
        <v>0</v>
      </c>
      <c r="F153" s="221">
        <v>880420.7</v>
      </c>
    </row>
    <row r="154" spans="1:6" ht="22.9" customHeight="1" x14ac:dyDescent="0.2">
      <c r="A154" s="223" t="s">
        <v>1004</v>
      </c>
      <c r="B154" s="222" t="s">
        <v>1003</v>
      </c>
      <c r="C154" s="221">
        <v>1239515.6000000001</v>
      </c>
      <c r="D154" s="221">
        <v>200047</v>
      </c>
      <c r="E154" s="221">
        <v>0</v>
      </c>
      <c r="F154" s="221">
        <v>882635.8</v>
      </c>
    </row>
    <row r="155" spans="1:6" ht="22.9" customHeight="1" x14ac:dyDescent="0.2">
      <c r="A155" s="223" t="s">
        <v>3450</v>
      </c>
      <c r="B155" s="222" t="s">
        <v>3449</v>
      </c>
      <c r="C155" s="221">
        <v>29099.4</v>
      </c>
      <c r="D155" s="221">
        <v>4604</v>
      </c>
      <c r="E155" s="221">
        <v>0</v>
      </c>
      <c r="F155" s="221">
        <v>7206.4</v>
      </c>
    </row>
    <row r="156" spans="1:6" ht="22.9" customHeight="1" x14ac:dyDescent="0.2">
      <c r="A156" s="223" t="s">
        <v>3448</v>
      </c>
      <c r="B156" s="222" t="s">
        <v>3447</v>
      </c>
      <c r="C156" s="221">
        <v>326877.2</v>
      </c>
      <c r="D156" s="221">
        <v>47994.2</v>
      </c>
      <c r="E156" s="221">
        <v>0</v>
      </c>
      <c r="F156" s="221">
        <v>0</v>
      </c>
    </row>
    <row r="157" spans="1:6" ht="22.9" customHeight="1" x14ac:dyDescent="0.2">
      <c r="A157" s="223" t="s">
        <v>1002</v>
      </c>
      <c r="B157" s="222" t="s">
        <v>1001</v>
      </c>
      <c r="C157" s="221">
        <v>57986.1</v>
      </c>
      <c r="D157" s="221">
        <v>9152.9</v>
      </c>
      <c r="E157" s="221">
        <v>0</v>
      </c>
      <c r="F157" s="221">
        <v>0</v>
      </c>
    </row>
    <row r="158" spans="1:6" ht="22.9" customHeight="1" x14ac:dyDescent="0.2">
      <c r="A158" s="223" t="s">
        <v>3446</v>
      </c>
      <c r="B158" s="222" t="s">
        <v>3445</v>
      </c>
      <c r="C158" s="221">
        <v>876431.3</v>
      </c>
      <c r="D158" s="221">
        <v>124483.5</v>
      </c>
      <c r="E158" s="221">
        <v>0</v>
      </c>
      <c r="F158" s="221">
        <v>326243.3</v>
      </c>
    </row>
    <row r="159" spans="1:6" ht="22.9" customHeight="1" x14ac:dyDescent="0.2">
      <c r="A159" s="223" t="s">
        <v>3444</v>
      </c>
      <c r="B159" s="222" t="s">
        <v>3443</v>
      </c>
      <c r="C159" s="221">
        <v>162456.20000000001</v>
      </c>
      <c r="D159" s="221">
        <v>22464.5</v>
      </c>
      <c r="E159" s="221">
        <v>0</v>
      </c>
      <c r="F159" s="221">
        <v>32869.800000000003</v>
      </c>
    </row>
    <row r="160" spans="1:6" ht="22.9" customHeight="1" x14ac:dyDescent="0.2">
      <c r="A160" s="223" t="s">
        <v>3442</v>
      </c>
      <c r="B160" s="222" t="s">
        <v>3441</v>
      </c>
      <c r="C160" s="221">
        <v>103637</v>
      </c>
      <c r="D160" s="221">
        <v>14045.6</v>
      </c>
      <c r="E160" s="221">
        <v>27064.1</v>
      </c>
      <c r="F160" s="221">
        <v>0</v>
      </c>
    </row>
    <row r="161" spans="1:6" ht="22.9" customHeight="1" x14ac:dyDescent="0.2">
      <c r="A161" s="223" t="s">
        <v>1000</v>
      </c>
      <c r="B161" s="222" t="s">
        <v>999</v>
      </c>
      <c r="C161" s="221">
        <v>156161.29999999999</v>
      </c>
      <c r="D161" s="221">
        <v>20876.8</v>
      </c>
      <c r="E161" s="221">
        <v>0</v>
      </c>
      <c r="F161" s="221">
        <v>0</v>
      </c>
    </row>
    <row r="162" spans="1:6" ht="22.9" customHeight="1" x14ac:dyDescent="0.2">
      <c r="A162" s="223" t="s">
        <v>3440</v>
      </c>
      <c r="B162" s="222" t="s">
        <v>3439</v>
      </c>
      <c r="C162" s="221">
        <v>40256.199999999997</v>
      </c>
      <c r="D162" s="221">
        <v>5562.4</v>
      </c>
      <c r="E162" s="221">
        <v>0</v>
      </c>
      <c r="F162" s="221">
        <v>12877.7</v>
      </c>
    </row>
    <row r="163" spans="1:6" ht="22.9" customHeight="1" x14ac:dyDescent="0.2">
      <c r="A163" s="223" t="s">
        <v>3438</v>
      </c>
      <c r="B163" s="222" t="s">
        <v>3437</v>
      </c>
      <c r="C163" s="221">
        <v>49754.8</v>
      </c>
      <c r="D163" s="221">
        <v>6084.9</v>
      </c>
      <c r="E163" s="221">
        <v>4118.8</v>
      </c>
      <c r="F163" s="221">
        <v>0</v>
      </c>
    </row>
    <row r="164" spans="1:6" ht="22.9" customHeight="1" x14ac:dyDescent="0.2">
      <c r="A164" s="223" t="s">
        <v>3436</v>
      </c>
      <c r="B164" s="222" t="s">
        <v>3435</v>
      </c>
      <c r="C164" s="221">
        <v>41308.300000000003</v>
      </c>
      <c r="D164" s="221">
        <v>5604.1</v>
      </c>
      <c r="E164" s="221">
        <v>0</v>
      </c>
      <c r="F164" s="221">
        <v>14311.7</v>
      </c>
    </row>
    <row r="165" spans="1:6" ht="22.9" customHeight="1" x14ac:dyDescent="0.2">
      <c r="A165" s="223" t="s">
        <v>3434</v>
      </c>
      <c r="B165" s="222" t="s">
        <v>2742</v>
      </c>
      <c r="C165" s="221">
        <v>14981.1</v>
      </c>
      <c r="D165" s="221">
        <v>1388.3</v>
      </c>
      <c r="E165" s="221">
        <v>8646</v>
      </c>
      <c r="F165" s="221">
        <v>0</v>
      </c>
    </row>
    <row r="166" spans="1:6" ht="22.9" customHeight="1" x14ac:dyDescent="0.2">
      <c r="A166" s="223" t="s">
        <v>3433</v>
      </c>
      <c r="B166" s="222" t="s">
        <v>3432</v>
      </c>
      <c r="C166" s="221">
        <v>63239.3</v>
      </c>
      <c r="D166" s="221">
        <v>5783.6</v>
      </c>
      <c r="E166" s="221">
        <v>9328.7000000000007</v>
      </c>
      <c r="F166" s="221">
        <v>0</v>
      </c>
    </row>
    <row r="167" spans="1:6" ht="22.9" customHeight="1" x14ac:dyDescent="0.2">
      <c r="A167" s="223" t="s">
        <v>3431</v>
      </c>
      <c r="B167" s="222" t="s">
        <v>3430</v>
      </c>
      <c r="C167" s="221">
        <v>90627</v>
      </c>
      <c r="D167" s="221">
        <v>8187</v>
      </c>
      <c r="E167" s="221">
        <v>41932.9</v>
      </c>
      <c r="F167" s="221">
        <v>0</v>
      </c>
    </row>
    <row r="168" spans="1:6" ht="22.9" customHeight="1" x14ac:dyDescent="0.2">
      <c r="A168" s="223" t="s">
        <v>3429</v>
      </c>
      <c r="B168" s="222" t="s">
        <v>3428</v>
      </c>
      <c r="C168" s="221">
        <v>86441.8</v>
      </c>
      <c r="D168" s="221">
        <v>8109.2</v>
      </c>
      <c r="E168" s="221">
        <v>15271.8</v>
      </c>
      <c r="F168" s="221">
        <v>0</v>
      </c>
    </row>
    <row r="169" spans="1:6" ht="22.9" customHeight="1" x14ac:dyDescent="0.2">
      <c r="A169" s="223" t="s">
        <v>3427</v>
      </c>
      <c r="B169" s="222" t="s">
        <v>3426</v>
      </c>
      <c r="C169" s="221">
        <v>41111.199999999997</v>
      </c>
      <c r="D169" s="221">
        <v>2758.2</v>
      </c>
      <c r="E169" s="221">
        <v>5855</v>
      </c>
      <c r="F169" s="221">
        <v>0</v>
      </c>
    </row>
    <row r="170" spans="1:6" ht="22.9" customHeight="1" x14ac:dyDescent="0.2">
      <c r="A170" s="223" t="s">
        <v>3425</v>
      </c>
      <c r="B170" s="222" t="s">
        <v>3424</v>
      </c>
      <c r="C170" s="221">
        <v>68661.100000000006</v>
      </c>
      <c r="D170" s="221">
        <v>4869.7</v>
      </c>
      <c r="E170" s="221">
        <v>758.7</v>
      </c>
      <c r="F170" s="221">
        <v>0</v>
      </c>
    </row>
    <row r="171" spans="1:6" ht="22.9" customHeight="1" x14ac:dyDescent="0.2">
      <c r="A171" s="223" t="s">
        <v>3423</v>
      </c>
      <c r="B171" s="222" t="s">
        <v>3422</v>
      </c>
      <c r="C171" s="221">
        <v>11344.8</v>
      </c>
      <c r="D171" s="221">
        <v>645</v>
      </c>
      <c r="E171" s="221">
        <v>334.4</v>
      </c>
      <c r="F171" s="221">
        <v>0</v>
      </c>
    </row>
    <row r="172" spans="1:6" ht="22.9" customHeight="1" x14ac:dyDescent="0.2">
      <c r="A172" s="223" t="s">
        <v>3421</v>
      </c>
      <c r="B172" s="222" t="s">
        <v>3420</v>
      </c>
      <c r="C172" s="221">
        <v>36115.800000000003</v>
      </c>
      <c r="D172" s="221">
        <v>2366.4</v>
      </c>
      <c r="E172" s="221">
        <v>13209.6</v>
      </c>
      <c r="F172" s="221">
        <v>0</v>
      </c>
    </row>
    <row r="173" spans="1:6" ht="22.9" customHeight="1" x14ac:dyDescent="0.2">
      <c r="A173" s="223" t="s">
        <v>3419</v>
      </c>
      <c r="B173" s="222" t="s">
        <v>3418</v>
      </c>
      <c r="C173" s="221">
        <v>68350.8</v>
      </c>
      <c r="D173" s="221">
        <v>5915.8</v>
      </c>
      <c r="E173" s="221">
        <v>0</v>
      </c>
      <c r="F173" s="221">
        <v>37088.800000000003</v>
      </c>
    </row>
    <row r="174" spans="1:6" ht="22.9" customHeight="1" x14ac:dyDescent="0.2">
      <c r="A174" s="223" t="s">
        <v>998</v>
      </c>
      <c r="B174" s="222" t="s">
        <v>997</v>
      </c>
      <c r="C174" s="221">
        <v>7982.4</v>
      </c>
      <c r="D174" s="221">
        <v>596.9</v>
      </c>
      <c r="E174" s="221">
        <v>1974.3</v>
      </c>
      <c r="F174" s="221">
        <v>0</v>
      </c>
    </row>
    <row r="175" spans="1:6" s="231" customFormat="1" ht="22.9" customHeight="1" x14ac:dyDescent="0.2">
      <c r="A175" s="223" t="s">
        <v>3417</v>
      </c>
      <c r="B175" s="222" t="s">
        <v>3416</v>
      </c>
      <c r="C175" s="221">
        <v>33957.1</v>
      </c>
      <c r="D175" s="221">
        <v>2998.1</v>
      </c>
      <c r="E175" s="221">
        <v>0</v>
      </c>
      <c r="F175" s="221">
        <v>2580.1</v>
      </c>
    </row>
    <row r="176" spans="1:6" ht="22.9" customHeight="1" x14ac:dyDescent="0.2">
      <c r="A176" s="223" t="s">
        <v>3415</v>
      </c>
      <c r="B176" s="222" t="s">
        <v>3414</v>
      </c>
      <c r="C176" s="221">
        <v>42265.7</v>
      </c>
      <c r="D176" s="221">
        <v>3095.3</v>
      </c>
      <c r="E176" s="221">
        <v>8825.9</v>
      </c>
      <c r="F176" s="221">
        <v>0</v>
      </c>
    </row>
    <row r="177" spans="1:6" ht="22.9" customHeight="1" x14ac:dyDescent="0.2">
      <c r="A177" s="223" t="s">
        <v>3413</v>
      </c>
      <c r="B177" s="222" t="s">
        <v>3236</v>
      </c>
      <c r="C177" s="221">
        <v>15559.3</v>
      </c>
      <c r="D177" s="221">
        <v>1598</v>
      </c>
      <c r="E177" s="221">
        <v>6629.8</v>
      </c>
      <c r="F177" s="221">
        <v>0</v>
      </c>
    </row>
    <row r="178" spans="1:6" ht="22.9" customHeight="1" x14ac:dyDescent="0.2">
      <c r="A178" s="223" t="s">
        <v>3412</v>
      </c>
      <c r="B178" s="222" t="s">
        <v>3411</v>
      </c>
      <c r="C178" s="221">
        <v>61712</v>
      </c>
      <c r="D178" s="221">
        <v>5684.4</v>
      </c>
      <c r="E178" s="221">
        <v>3697.7</v>
      </c>
      <c r="F178" s="221">
        <v>0</v>
      </c>
    </row>
    <row r="179" spans="1:6" ht="22.9" customHeight="1" x14ac:dyDescent="0.2">
      <c r="A179" s="223" t="s">
        <v>3410</v>
      </c>
      <c r="B179" s="222" t="s">
        <v>3409</v>
      </c>
      <c r="C179" s="221">
        <v>4224.1000000000004</v>
      </c>
      <c r="D179" s="221">
        <v>317.2</v>
      </c>
      <c r="E179" s="221">
        <v>61</v>
      </c>
      <c r="F179" s="221">
        <v>0</v>
      </c>
    </row>
    <row r="180" spans="1:6" ht="22.9" customHeight="1" x14ac:dyDescent="0.2">
      <c r="A180" s="223" t="s">
        <v>3408</v>
      </c>
      <c r="B180" s="222" t="s">
        <v>3407</v>
      </c>
      <c r="C180" s="221">
        <v>41412.1</v>
      </c>
      <c r="D180" s="221">
        <v>2863.3</v>
      </c>
      <c r="E180" s="221">
        <v>10957.2</v>
      </c>
      <c r="F180" s="221">
        <v>0</v>
      </c>
    </row>
    <row r="181" spans="1:6" ht="22.9" customHeight="1" x14ac:dyDescent="0.2">
      <c r="A181" s="223" t="s">
        <v>3406</v>
      </c>
      <c r="B181" s="222" t="s">
        <v>3405</v>
      </c>
      <c r="C181" s="221">
        <v>13340.1</v>
      </c>
      <c r="D181" s="221">
        <v>833.1</v>
      </c>
      <c r="E181" s="221">
        <v>3320.1</v>
      </c>
      <c r="F181" s="221">
        <v>0</v>
      </c>
    </row>
    <row r="182" spans="1:6" ht="22.9" customHeight="1" x14ac:dyDescent="0.2">
      <c r="A182" s="223" t="s">
        <v>3404</v>
      </c>
      <c r="B182" s="222" t="s">
        <v>3403</v>
      </c>
      <c r="C182" s="221">
        <v>1793.9</v>
      </c>
      <c r="D182" s="221">
        <v>102.9</v>
      </c>
      <c r="E182" s="221">
        <v>0</v>
      </c>
      <c r="F182" s="221">
        <v>0</v>
      </c>
    </row>
    <row r="183" spans="1:6" ht="22.9" customHeight="1" x14ac:dyDescent="0.2">
      <c r="A183" s="223" t="s">
        <v>3402</v>
      </c>
      <c r="B183" s="222" t="s">
        <v>3401</v>
      </c>
      <c r="C183" s="221">
        <v>4427.6000000000004</v>
      </c>
      <c r="D183" s="221">
        <v>469.8</v>
      </c>
      <c r="E183" s="221">
        <v>3118.9</v>
      </c>
      <c r="F183" s="221">
        <v>0</v>
      </c>
    </row>
    <row r="184" spans="1:6" ht="22.9" customHeight="1" x14ac:dyDescent="0.2">
      <c r="A184" s="223" t="s">
        <v>3400</v>
      </c>
      <c r="B184" s="222" t="s">
        <v>3399</v>
      </c>
      <c r="C184" s="221">
        <v>0</v>
      </c>
      <c r="D184" s="221">
        <v>256.39999999999998</v>
      </c>
      <c r="E184" s="221">
        <v>225.9</v>
      </c>
      <c r="F184" s="221">
        <v>0</v>
      </c>
    </row>
    <row r="185" spans="1:6" ht="22.9" customHeight="1" x14ac:dyDescent="0.2">
      <c r="A185" s="223" t="s">
        <v>3398</v>
      </c>
      <c r="B185" s="222" t="s">
        <v>3397</v>
      </c>
      <c r="C185" s="221">
        <v>13763.6</v>
      </c>
      <c r="D185" s="221">
        <v>744.1</v>
      </c>
      <c r="E185" s="221">
        <v>0</v>
      </c>
      <c r="F185" s="221">
        <v>0</v>
      </c>
    </row>
    <row r="186" spans="1:6" ht="22.9" customHeight="1" x14ac:dyDescent="0.2">
      <c r="A186" s="223" t="s">
        <v>3396</v>
      </c>
      <c r="B186" s="222" t="s">
        <v>3395</v>
      </c>
      <c r="C186" s="221">
        <v>52743.9</v>
      </c>
      <c r="D186" s="221">
        <v>4118.3999999999996</v>
      </c>
      <c r="E186" s="221">
        <v>5616</v>
      </c>
      <c r="F186" s="221">
        <v>0</v>
      </c>
    </row>
    <row r="187" spans="1:6" ht="22.9" customHeight="1" x14ac:dyDescent="0.2">
      <c r="A187" s="223" t="s">
        <v>3394</v>
      </c>
      <c r="B187" s="222" t="s">
        <v>3393</v>
      </c>
      <c r="C187" s="221">
        <v>16187.2</v>
      </c>
      <c r="D187" s="221">
        <v>1258.4000000000001</v>
      </c>
      <c r="E187" s="221">
        <v>0</v>
      </c>
      <c r="F187" s="221">
        <v>32894.699999999997</v>
      </c>
    </row>
    <row r="188" spans="1:6" ht="22.9" customHeight="1" x14ac:dyDescent="0.2">
      <c r="A188" s="223" t="s">
        <v>3392</v>
      </c>
      <c r="B188" s="222" t="s">
        <v>3391</v>
      </c>
      <c r="C188" s="221">
        <v>21816.1</v>
      </c>
      <c r="D188" s="221">
        <v>1383.4</v>
      </c>
      <c r="E188" s="221">
        <v>0</v>
      </c>
      <c r="F188" s="221">
        <v>41860.699999999997</v>
      </c>
    </row>
    <row r="189" spans="1:6" ht="22.9" customHeight="1" x14ac:dyDescent="0.2">
      <c r="A189" s="223" t="s">
        <v>3390</v>
      </c>
      <c r="B189" s="222" t="s">
        <v>3389</v>
      </c>
      <c r="C189" s="221">
        <v>12006.8</v>
      </c>
      <c r="D189" s="221">
        <v>769.7</v>
      </c>
      <c r="E189" s="221">
        <v>2735.2</v>
      </c>
      <c r="F189" s="221">
        <v>0</v>
      </c>
    </row>
    <row r="190" spans="1:6" s="231" customFormat="1" ht="22.9" customHeight="1" x14ac:dyDescent="0.2">
      <c r="A190" s="223" t="s">
        <v>3388</v>
      </c>
      <c r="B190" s="222" t="s">
        <v>3387</v>
      </c>
      <c r="C190" s="221">
        <v>6551.8</v>
      </c>
      <c r="D190" s="221">
        <v>548.1</v>
      </c>
      <c r="E190" s="221">
        <v>1707.9</v>
      </c>
      <c r="F190" s="221">
        <v>0</v>
      </c>
    </row>
    <row r="191" spans="1:6" s="231" customFormat="1" ht="22.9" customHeight="1" x14ac:dyDescent="0.2">
      <c r="A191" s="223" t="s">
        <v>3386</v>
      </c>
      <c r="B191" s="222" t="s">
        <v>3385</v>
      </c>
      <c r="C191" s="221">
        <v>36492.6</v>
      </c>
      <c r="D191" s="221">
        <v>3452.4</v>
      </c>
      <c r="E191" s="221">
        <v>1274.3</v>
      </c>
      <c r="F191" s="221">
        <v>0</v>
      </c>
    </row>
    <row r="192" spans="1:6" ht="22.9" customHeight="1" x14ac:dyDescent="0.2">
      <c r="A192" s="223" t="s">
        <v>3384</v>
      </c>
      <c r="B192" s="222" t="s">
        <v>3383</v>
      </c>
      <c r="C192" s="221">
        <v>15600.8</v>
      </c>
      <c r="D192" s="221">
        <v>1155.7</v>
      </c>
      <c r="E192" s="221">
        <v>7702</v>
      </c>
      <c r="F192" s="221">
        <v>0</v>
      </c>
    </row>
    <row r="193" spans="1:6" s="233" customFormat="1" ht="22.9" customHeight="1" x14ac:dyDescent="0.25">
      <c r="A193" s="223" t="s">
        <v>3382</v>
      </c>
      <c r="B193" s="222" t="s">
        <v>3381</v>
      </c>
      <c r="C193" s="221">
        <v>5094.1000000000004</v>
      </c>
      <c r="D193" s="221">
        <v>393.5</v>
      </c>
      <c r="E193" s="221">
        <v>1720.6</v>
      </c>
      <c r="F193" s="221">
        <v>0</v>
      </c>
    </row>
    <row r="194" spans="1:6" s="233" customFormat="1" ht="22.9" customHeight="1" x14ac:dyDescent="0.25">
      <c r="A194" s="223" t="s">
        <v>3380</v>
      </c>
      <c r="B194" s="222" t="s">
        <v>3379</v>
      </c>
      <c r="C194" s="221">
        <v>8715.2999999999993</v>
      </c>
      <c r="D194" s="221">
        <v>664.9</v>
      </c>
      <c r="E194" s="221">
        <v>0</v>
      </c>
      <c r="F194" s="221">
        <v>417.4</v>
      </c>
    </row>
    <row r="195" spans="1:6" ht="22.9" customHeight="1" x14ac:dyDescent="0.2">
      <c r="A195" s="223" t="s">
        <v>3378</v>
      </c>
      <c r="B195" s="222" t="s">
        <v>3377</v>
      </c>
      <c r="C195" s="221">
        <v>12080</v>
      </c>
      <c r="D195" s="221">
        <v>867.7</v>
      </c>
      <c r="E195" s="221">
        <v>5683.9</v>
      </c>
      <c r="F195" s="221">
        <v>0</v>
      </c>
    </row>
    <row r="196" spans="1:6" ht="31.5" x14ac:dyDescent="0.2">
      <c r="A196" s="223" t="s">
        <v>3376</v>
      </c>
      <c r="B196" s="222" t="s">
        <v>3375</v>
      </c>
      <c r="C196" s="221">
        <v>18774.3</v>
      </c>
      <c r="D196" s="221">
        <v>1964.6</v>
      </c>
      <c r="E196" s="221">
        <v>0</v>
      </c>
      <c r="F196" s="221">
        <v>0</v>
      </c>
    </row>
    <row r="197" spans="1:6" ht="22.9" customHeight="1" x14ac:dyDescent="0.2">
      <c r="A197" s="223" t="s">
        <v>3374</v>
      </c>
      <c r="B197" s="222" t="s">
        <v>3373</v>
      </c>
      <c r="C197" s="221">
        <v>8906.4</v>
      </c>
      <c r="D197" s="221">
        <v>760.3</v>
      </c>
      <c r="E197" s="221">
        <v>2946.8</v>
      </c>
      <c r="F197" s="221">
        <v>0</v>
      </c>
    </row>
    <row r="198" spans="1:6" ht="22.9" customHeight="1" x14ac:dyDescent="0.2">
      <c r="A198" s="223" t="s">
        <v>3372</v>
      </c>
      <c r="B198" s="222" t="s">
        <v>3371</v>
      </c>
      <c r="C198" s="221">
        <v>28823.4</v>
      </c>
      <c r="D198" s="221">
        <v>2524.8000000000002</v>
      </c>
      <c r="E198" s="221">
        <v>0</v>
      </c>
      <c r="F198" s="221">
        <v>0</v>
      </c>
    </row>
    <row r="199" spans="1:6" ht="30.75" customHeight="1" x14ac:dyDescent="0.2">
      <c r="A199" s="223" t="s">
        <v>3370</v>
      </c>
      <c r="B199" s="222" t="s">
        <v>3369</v>
      </c>
      <c r="C199" s="221">
        <v>13029</v>
      </c>
      <c r="D199" s="221">
        <v>1067</v>
      </c>
      <c r="E199" s="221">
        <v>6186.3</v>
      </c>
      <c r="F199" s="221">
        <v>0</v>
      </c>
    </row>
    <row r="200" spans="1:6" ht="22.9" customHeight="1" x14ac:dyDescent="0.2">
      <c r="A200" s="223" t="s">
        <v>3368</v>
      </c>
      <c r="B200" s="222" t="s">
        <v>3367</v>
      </c>
      <c r="C200" s="221">
        <v>28733</v>
      </c>
      <c r="D200" s="221">
        <v>2692.7</v>
      </c>
      <c r="E200" s="221">
        <v>0</v>
      </c>
      <c r="F200" s="221">
        <v>78470.7</v>
      </c>
    </row>
    <row r="201" spans="1:6" ht="22.9" customHeight="1" x14ac:dyDescent="0.2">
      <c r="A201" s="223" t="s">
        <v>3366</v>
      </c>
      <c r="B201" s="222" t="s">
        <v>3365</v>
      </c>
      <c r="C201" s="221">
        <v>21397.5</v>
      </c>
      <c r="D201" s="221">
        <v>1358.6</v>
      </c>
      <c r="E201" s="221">
        <v>3062.9</v>
      </c>
      <c r="F201" s="221">
        <v>0</v>
      </c>
    </row>
    <row r="202" spans="1:6" ht="22.9" customHeight="1" x14ac:dyDescent="0.2">
      <c r="A202" s="223" t="s">
        <v>3364</v>
      </c>
      <c r="B202" s="222" t="s">
        <v>3363</v>
      </c>
      <c r="C202" s="221">
        <v>8066.7</v>
      </c>
      <c r="D202" s="221">
        <v>937</v>
      </c>
      <c r="E202" s="221">
        <v>1267.5999999999999</v>
      </c>
      <c r="F202" s="221">
        <v>0</v>
      </c>
    </row>
    <row r="203" spans="1:6" ht="22.9" customHeight="1" x14ac:dyDescent="0.2">
      <c r="A203" s="223" t="s">
        <v>3362</v>
      </c>
      <c r="B203" s="222" t="s">
        <v>3361</v>
      </c>
      <c r="C203" s="221">
        <v>13802.4</v>
      </c>
      <c r="D203" s="221">
        <v>1057.2</v>
      </c>
      <c r="E203" s="221">
        <v>2171.6999999999998</v>
      </c>
      <c r="F203" s="221">
        <v>0</v>
      </c>
    </row>
    <row r="204" spans="1:6" ht="22.9" customHeight="1" x14ac:dyDescent="0.2">
      <c r="A204" s="223" t="s">
        <v>3360</v>
      </c>
      <c r="B204" s="222" t="s">
        <v>3359</v>
      </c>
      <c r="C204" s="221">
        <v>44274.8</v>
      </c>
      <c r="D204" s="221">
        <v>3695.8</v>
      </c>
      <c r="E204" s="221">
        <v>12236.5</v>
      </c>
      <c r="F204" s="221">
        <v>0</v>
      </c>
    </row>
    <row r="205" spans="1:6" ht="22.9" customHeight="1" x14ac:dyDescent="0.2">
      <c r="A205" s="223" t="s">
        <v>3358</v>
      </c>
      <c r="B205" s="222" t="s">
        <v>3357</v>
      </c>
      <c r="C205" s="221">
        <v>8742.2000000000007</v>
      </c>
      <c r="D205" s="221">
        <v>701</v>
      </c>
      <c r="E205" s="221">
        <v>3661.6</v>
      </c>
      <c r="F205" s="221">
        <v>0</v>
      </c>
    </row>
    <row r="206" spans="1:6" ht="22.9" customHeight="1" x14ac:dyDescent="0.2">
      <c r="A206" s="223" t="s">
        <v>3356</v>
      </c>
      <c r="B206" s="222" t="s">
        <v>3355</v>
      </c>
      <c r="C206" s="221">
        <v>20976.2</v>
      </c>
      <c r="D206" s="221">
        <v>1595.6</v>
      </c>
      <c r="E206" s="221">
        <v>0</v>
      </c>
      <c r="F206" s="221">
        <v>0</v>
      </c>
    </row>
    <row r="207" spans="1:6" ht="22.9" customHeight="1" x14ac:dyDescent="0.2">
      <c r="A207" s="223" t="s">
        <v>3354</v>
      </c>
      <c r="B207" s="222" t="s">
        <v>3353</v>
      </c>
      <c r="C207" s="221">
        <v>7997.2</v>
      </c>
      <c r="D207" s="221">
        <v>626.6</v>
      </c>
      <c r="E207" s="221">
        <v>3250.7</v>
      </c>
      <c r="F207" s="221">
        <v>0</v>
      </c>
    </row>
    <row r="208" spans="1:6" ht="22.9" customHeight="1" x14ac:dyDescent="0.2">
      <c r="A208" s="223" t="s">
        <v>3352</v>
      </c>
      <c r="B208" s="222" t="s">
        <v>3351</v>
      </c>
      <c r="C208" s="221">
        <v>36311.199999999997</v>
      </c>
      <c r="D208" s="221">
        <v>3085.8</v>
      </c>
      <c r="E208" s="221">
        <v>5756.9</v>
      </c>
      <c r="F208" s="221">
        <v>0</v>
      </c>
    </row>
    <row r="209" spans="1:6" ht="22.9" customHeight="1" x14ac:dyDescent="0.2">
      <c r="A209" s="223" t="s">
        <v>3350</v>
      </c>
      <c r="B209" s="222" t="s">
        <v>3349</v>
      </c>
      <c r="C209" s="221">
        <v>7407.9</v>
      </c>
      <c r="D209" s="221">
        <v>577.6</v>
      </c>
      <c r="E209" s="221">
        <v>229.8</v>
      </c>
      <c r="F209" s="221">
        <v>0</v>
      </c>
    </row>
    <row r="210" spans="1:6" ht="22.9" customHeight="1" x14ac:dyDescent="0.2">
      <c r="A210" s="223" t="s">
        <v>3348</v>
      </c>
      <c r="B210" s="222" t="s">
        <v>3347</v>
      </c>
      <c r="C210" s="221">
        <v>24528.6</v>
      </c>
      <c r="D210" s="221">
        <v>1825.1</v>
      </c>
      <c r="E210" s="221">
        <v>0</v>
      </c>
      <c r="F210" s="221">
        <v>0</v>
      </c>
    </row>
    <row r="211" spans="1:6" ht="22.9" customHeight="1" x14ac:dyDescent="0.2">
      <c r="A211" s="223" t="s">
        <v>3346</v>
      </c>
      <c r="B211" s="222" t="s">
        <v>3345</v>
      </c>
      <c r="C211" s="221">
        <v>36703.5</v>
      </c>
      <c r="D211" s="221">
        <v>2636.6</v>
      </c>
      <c r="E211" s="221">
        <v>351.4</v>
      </c>
      <c r="F211" s="221">
        <v>0</v>
      </c>
    </row>
    <row r="212" spans="1:6" ht="22.9" customHeight="1" x14ac:dyDescent="0.2">
      <c r="A212" s="223" t="s">
        <v>3344</v>
      </c>
      <c r="B212" s="222" t="s">
        <v>3343</v>
      </c>
      <c r="C212" s="221">
        <v>32068.799999999999</v>
      </c>
      <c r="D212" s="221">
        <v>2721.7</v>
      </c>
      <c r="E212" s="221">
        <v>5582.5</v>
      </c>
      <c r="F212" s="221">
        <v>0</v>
      </c>
    </row>
    <row r="213" spans="1:6" ht="22.9" customHeight="1" x14ac:dyDescent="0.2">
      <c r="A213" s="223" t="s">
        <v>3342</v>
      </c>
      <c r="B213" s="222" t="s">
        <v>3341</v>
      </c>
      <c r="C213" s="221">
        <v>7360</v>
      </c>
      <c r="D213" s="221">
        <v>442.3</v>
      </c>
      <c r="E213" s="221">
        <v>0</v>
      </c>
      <c r="F213" s="221">
        <v>10.199999999999999</v>
      </c>
    </row>
    <row r="214" spans="1:6" ht="31.5" x14ac:dyDescent="0.2">
      <c r="A214" s="223" t="s">
        <v>3340</v>
      </c>
      <c r="B214" s="222" t="s">
        <v>3339</v>
      </c>
      <c r="C214" s="221">
        <v>10169.4</v>
      </c>
      <c r="D214" s="221">
        <v>720.6</v>
      </c>
      <c r="E214" s="221">
        <v>1723.2</v>
      </c>
      <c r="F214" s="221">
        <v>0</v>
      </c>
    </row>
    <row r="215" spans="1:6" ht="22.9" customHeight="1" x14ac:dyDescent="0.2">
      <c r="A215" s="223" t="s">
        <v>3338</v>
      </c>
      <c r="B215" s="222" t="s">
        <v>3337</v>
      </c>
      <c r="C215" s="221">
        <v>11804.8</v>
      </c>
      <c r="D215" s="221">
        <v>874.7</v>
      </c>
      <c r="E215" s="221">
        <v>4254.8</v>
      </c>
      <c r="F215" s="221">
        <v>0</v>
      </c>
    </row>
    <row r="216" spans="1:6" ht="22.9" customHeight="1" x14ac:dyDescent="0.2">
      <c r="A216" s="223" t="s">
        <v>3336</v>
      </c>
      <c r="B216" s="222" t="s">
        <v>3335</v>
      </c>
      <c r="C216" s="221">
        <v>11002.2</v>
      </c>
      <c r="D216" s="221">
        <v>771.3</v>
      </c>
      <c r="E216" s="221">
        <v>4588.1000000000004</v>
      </c>
      <c r="F216" s="221">
        <v>0</v>
      </c>
    </row>
    <row r="217" spans="1:6" ht="22.9" customHeight="1" x14ac:dyDescent="0.2">
      <c r="A217" s="223" t="s">
        <v>3334</v>
      </c>
      <c r="B217" s="222" t="s">
        <v>3333</v>
      </c>
      <c r="C217" s="221">
        <v>9068.7000000000007</v>
      </c>
      <c r="D217" s="221">
        <v>485.9</v>
      </c>
      <c r="E217" s="221">
        <v>1091.3</v>
      </c>
      <c r="F217" s="221">
        <v>0</v>
      </c>
    </row>
    <row r="218" spans="1:6" ht="22.9" customHeight="1" x14ac:dyDescent="0.2">
      <c r="A218" s="223" t="s">
        <v>3332</v>
      </c>
      <c r="B218" s="222" t="s">
        <v>3331</v>
      </c>
      <c r="C218" s="221">
        <v>7360.9</v>
      </c>
      <c r="D218" s="221">
        <v>746.3</v>
      </c>
      <c r="E218" s="221">
        <v>2527.9</v>
      </c>
      <c r="F218" s="221">
        <v>0</v>
      </c>
    </row>
    <row r="219" spans="1:6" ht="22.9" customHeight="1" x14ac:dyDescent="0.2">
      <c r="A219" s="223" t="s">
        <v>3330</v>
      </c>
      <c r="B219" s="222" t="s">
        <v>3329</v>
      </c>
      <c r="C219" s="221">
        <v>7837.6</v>
      </c>
      <c r="D219" s="221">
        <v>528.1</v>
      </c>
      <c r="E219" s="221">
        <v>1479.9</v>
      </c>
      <c r="F219" s="221">
        <v>0</v>
      </c>
    </row>
    <row r="220" spans="1:6" ht="31.5" x14ac:dyDescent="0.2">
      <c r="A220" s="223" t="s">
        <v>3328</v>
      </c>
      <c r="B220" s="222" t="s">
        <v>3327</v>
      </c>
      <c r="C220" s="221">
        <v>7939.5</v>
      </c>
      <c r="D220" s="221">
        <v>639.70000000000005</v>
      </c>
      <c r="E220" s="221">
        <v>304.2</v>
      </c>
      <c r="F220" s="221">
        <v>0</v>
      </c>
    </row>
    <row r="221" spans="1:6" ht="22.9" customHeight="1" x14ac:dyDescent="0.2">
      <c r="A221" s="223" t="s">
        <v>3326</v>
      </c>
      <c r="B221" s="222" t="s">
        <v>3325</v>
      </c>
      <c r="C221" s="221">
        <v>35303.5</v>
      </c>
      <c r="D221" s="221">
        <v>3588.2</v>
      </c>
      <c r="E221" s="221">
        <v>0</v>
      </c>
      <c r="F221" s="221">
        <v>0</v>
      </c>
    </row>
    <row r="222" spans="1:6" ht="22.9" customHeight="1" x14ac:dyDescent="0.2">
      <c r="A222" s="223" t="s">
        <v>3324</v>
      </c>
      <c r="B222" s="222" t="s">
        <v>3323</v>
      </c>
      <c r="C222" s="221">
        <v>31805.4</v>
      </c>
      <c r="D222" s="221">
        <v>2845.5</v>
      </c>
      <c r="E222" s="221">
        <v>4717.8</v>
      </c>
      <c r="F222" s="221">
        <v>0</v>
      </c>
    </row>
    <row r="223" spans="1:6" ht="22.9" customHeight="1" x14ac:dyDescent="0.2">
      <c r="A223" s="223" t="s">
        <v>3322</v>
      </c>
      <c r="B223" s="222" t="s">
        <v>3321</v>
      </c>
      <c r="C223" s="221">
        <v>10400.9</v>
      </c>
      <c r="D223" s="221">
        <v>672.3</v>
      </c>
      <c r="E223" s="221">
        <v>862</v>
      </c>
      <c r="F223" s="221">
        <v>0</v>
      </c>
    </row>
    <row r="224" spans="1:6" ht="22.9" customHeight="1" x14ac:dyDescent="0.2">
      <c r="A224" s="223" t="s">
        <v>3320</v>
      </c>
      <c r="B224" s="222" t="s">
        <v>3319</v>
      </c>
      <c r="C224" s="221">
        <v>8996.7999999999993</v>
      </c>
      <c r="D224" s="221">
        <v>723.9</v>
      </c>
      <c r="E224" s="221">
        <v>0</v>
      </c>
      <c r="F224" s="221">
        <v>10477.1</v>
      </c>
    </row>
    <row r="225" spans="1:6" ht="31.5" x14ac:dyDescent="0.2">
      <c r="A225" s="223" t="s">
        <v>3318</v>
      </c>
      <c r="B225" s="222" t="s">
        <v>3317</v>
      </c>
      <c r="C225" s="221">
        <v>30664.400000000001</v>
      </c>
      <c r="D225" s="221">
        <v>2363.1</v>
      </c>
      <c r="E225" s="221">
        <v>9517</v>
      </c>
      <c r="F225" s="221">
        <v>0</v>
      </c>
    </row>
    <row r="226" spans="1:6" s="231" customFormat="1" ht="22.9" customHeight="1" x14ac:dyDescent="0.2">
      <c r="A226" s="223" t="s">
        <v>3316</v>
      </c>
      <c r="B226" s="222" t="s">
        <v>3315</v>
      </c>
      <c r="C226" s="221">
        <v>18565.5</v>
      </c>
      <c r="D226" s="221">
        <v>1296.5999999999999</v>
      </c>
      <c r="E226" s="221">
        <v>5122.5</v>
      </c>
      <c r="F226" s="221">
        <v>0</v>
      </c>
    </row>
    <row r="227" spans="1:6" ht="22.9" customHeight="1" x14ac:dyDescent="0.2">
      <c r="A227" s="223" t="s">
        <v>3314</v>
      </c>
      <c r="B227" s="222" t="s">
        <v>3313</v>
      </c>
      <c r="C227" s="221">
        <v>7522.1</v>
      </c>
      <c r="D227" s="221">
        <v>495.7</v>
      </c>
      <c r="E227" s="221">
        <v>0</v>
      </c>
      <c r="F227" s="221">
        <v>22879.3</v>
      </c>
    </row>
    <row r="228" spans="1:6" ht="22.9" customHeight="1" x14ac:dyDescent="0.2">
      <c r="A228" s="223" t="s">
        <v>3312</v>
      </c>
      <c r="B228" s="222" t="s">
        <v>3311</v>
      </c>
      <c r="C228" s="221">
        <v>22398.7</v>
      </c>
      <c r="D228" s="221">
        <v>1598.2</v>
      </c>
      <c r="E228" s="221">
        <v>1806.7</v>
      </c>
      <c r="F228" s="221">
        <v>0</v>
      </c>
    </row>
    <row r="229" spans="1:6" ht="31.5" x14ac:dyDescent="0.2">
      <c r="A229" s="223" t="s">
        <v>3310</v>
      </c>
      <c r="B229" s="222" t="s">
        <v>3309</v>
      </c>
      <c r="C229" s="221">
        <v>16523.8</v>
      </c>
      <c r="D229" s="221">
        <v>1169.3</v>
      </c>
      <c r="E229" s="221">
        <v>0</v>
      </c>
      <c r="F229" s="221">
        <v>11286.3</v>
      </c>
    </row>
    <row r="230" spans="1:6" ht="22.9" customHeight="1" x14ac:dyDescent="0.2">
      <c r="A230" s="223" t="s">
        <v>3308</v>
      </c>
      <c r="B230" s="222" t="s">
        <v>3307</v>
      </c>
      <c r="C230" s="221">
        <v>9982.5</v>
      </c>
      <c r="D230" s="221">
        <v>640.79999999999995</v>
      </c>
      <c r="E230" s="221">
        <v>0</v>
      </c>
      <c r="F230" s="221">
        <v>2707.6</v>
      </c>
    </row>
    <row r="231" spans="1:6" ht="22.9" customHeight="1" x14ac:dyDescent="0.2">
      <c r="A231" s="223" t="s">
        <v>3306</v>
      </c>
      <c r="B231" s="222" t="s">
        <v>3305</v>
      </c>
      <c r="C231" s="221">
        <v>27276.5</v>
      </c>
      <c r="D231" s="221">
        <v>1973.5</v>
      </c>
      <c r="E231" s="221">
        <v>3173.1</v>
      </c>
      <c r="F231" s="221">
        <v>0</v>
      </c>
    </row>
    <row r="232" spans="1:6" ht="22.9" customHeight="1" x14ac:dyDescent="0.2">
      <c r="A232" s="223" t="s">
        <v>3304</v>
      </c>
      <c r="B232" s="222" t="s">
        <v>3303</v>
      </c>
      <c r="C232" s="221">
        <v>26389.5</v>
      </c>
      <c r="D232" s="221">
        <v>2247.6</v>
      </c>
      <c r="E232" s="221">
        <v>14135</v>
      </c>
      <c r="F232" s="221">
        <v>0</v>
      </c>
    </row>
    <row r="233" spans="1:6" ht="22.9" customHeight="1" x14ac:dyDescent="0.2">
      <c r="A233" s="223" t="s">
        <v>3302</v>
      </c>
      <c r="B233" s="222" t="s">
        <v>3301</v>
      </c>
      <c r="C233" s="221">
        <v>12215.8</v>
      </c>
      <c r="D233" s="221">
        <v>944.6</v>
      </c>
      <c r="E233" s="221">
        <v>1521.2</v>
      </c>
      <c r="F233" s="221">
        <v>0</v>
      </c>
    </row>
    <row r="234" spans="1:6" ht="22.9" customHeight="1" x14ac:dyDescent="0.2">
      <c r="A234" s="223" t="s">
        <v>3300</v>
      </c>
      <c r="B234" s="222" t="s">
        <v>3299</v>
      </c>
      <c r="C234" s="221">
        <v>7859.6</v>
      </c>
      <c r="D234" s="221">
        <v>611.29999999999995</v>
      </c>
      <c r="E234" s="221">
        <v>2219.1999999999998</v>
      </c>
      <c r="F234" s="221">
        <v>0</v>
      </c>
    </row>
    <row r="235" spans="1:6" ht="22.9" customHeight="1" x14ac:dyDescent="0.2">
      <c r="A235" s="223" t="s">
        <v>3298</v>
      </c>
      <c r="B235" s="222" t="s">
        <v>3297</v>
      </c>
      <c r="C235" s="221">
        <v>12413.1</v>
      </c>
      <c r="D235" s="221">
        <v>787</v>
      </c>
      <c r="E235" s="221">
        <v>0</v>
      </c>
      <c r="F235" s="221">
        <v>0</v>
      </c>
    </row>
    <row r="236" spans="1:6" s="231" customFormat="1" ht="22.9" customHeight="1" x14ac:dyDescent="0.2">
      <c r="A236" s="223" t="s">
        <v>3296</v>
      </c>
      <c r="B236" s="222" t="s">
        <v>3295</v>
      </c>
      <c r="C236" s="221">
        <v>24760</v>
      </c>
      <c r="D236" s="221">
        <v>2420.6999999999998</v>
      </c>
      <c r="E236" s="221">
        <v>5506.9</v>
      </c>
      <c r="F236" s="221">
        <v>0</v>
      </c>
    </row>
    <row r="237" spans="1:6" s="231" customFormat="1" ht="22.9" customHeight="1" x14ac:dyDescent="0.2">
      <c r="A237" s="223" t="s">
        <v>3294</v>
      </c>
      <c r="B237" s="222" t="s">
        <v>3293</v>
      </c>
      <c r="C237" s="221">
        <v>13307</v>
      </c>
      <c r="D237" s="221">
        <v>1028.5999999999999</v>
      </c>
      <c r="E237" s="221">
        <v>0</v>
      </c>
      <c r="F237" s="221">
        <v>0</v>
      </c>
    </row>
    <row r="238" spans="1:6" s="233" customFormat="1" ht="22.9" customHeight="1" x14ac:dyDescent="0.25">
      <c r="A238" s="223" t="s">
        <v>3292</v>
      </c>
      <c r="B238" s="222" t="s">
        <v>3291</v>
      </c>
      <c r="C238" s="221">
        <v>6055</v>
      </c>
      <c r="D238" s="221">
        <v>668.5</v>
      </c>
      <c r="E238" s="221">
        <v>1600.7</v>
      </c>
      <c r="F238" s="221">
        <v>0</v>
      </c>
    </row>
    <row r="239" spans="1:6" ht="22.9" customHeight="1" x14ac:dyDescent="0.2">
      <c r="A239" s="223" t="s">
        <v>3290</v>
      </c>
      <c r="B239" s="222" t="s">
        <v>3289</v>
      </c>
      <c r="C239" s="221">
        <v>6836.2</v>
      </c>
      <c r="D239" s="221">
        <v>489.7</v>
      </c>
      <c r="E239" s="221">
        <v>181.8</v>
      </c>
      <c r="F239" s="221">
        <v>0</v>
      </c>
    </row>
    <row r="240" spans="1:6" ht="22.9" customHeight="1" x14ac:dyDescent="0.2">
      <c r="A240" s="223" t="s">
        <v>3288</v>
      </c>
      <c r="B240" s="222" t="s">
        <v>3287</v>
      </c>
      <c r="C240" s="221">
        <v>14906.6</v>
      </c>
      <c r="D240" s="221">
        <v>1024.9000000000001</v>
      </c>
      <c r="E240" s="221">
        <v>2258.6999999999998</v>
      </c>
      <c r="F240" s="221">
        <v>0</v>
      </c>
    </row>
    <row r="241" spans="1:6" ht="22.9" customHeight="1" x14ac:dyDescent="0.2">
      <c r="A241" s="223" t="s">
        <v>3286</v>
      </c>
      <c r="B241" s="222" t="s">
        <v>3285</v>
      </c>
      <c r="C241" s="221">
        <v>8490.9</v>
      </c>
      <c r="D241" s="221">
        <v>657.6</v>
      </c>
      <c r="E241" s="221">
        <v>0</v>
      </c>
      <c r="F241" s="221">
        <v>0</v>
      </c>
    </row>
    <row r="242" spans="1:6" s="231" customFormat="1" ht="22.9" customHeight="1" x14ac:dyDescent="0.2">
      <c r="A242" s="223" t="s">
        <v>3284</v>
      </c>
      <c r="B242" s="222" t="s">
        <v>3283</v>
      </c>
      <c r="C242" s="221">
        <v>13741.1</v>
      </c>
      <c r="D242" s="221">
        <v>947.9</v>
      </c>
      <c r="E242" s="221">
        <v>73.5</v>
      </c>
      <c r="F242" s="221">
        <v>0</v>
      </c>
    </row>
    <row r="243" spans="1:6" ht="22.9" customHeight="1" x14ac:dyDescent="0.2">
      <c r="A243" s="223" t="s">
        <v>3282</v>
      </c>
      <c r="B243" s="222" t="s">
        <v>3281</v>
      </c>
      <c r="C243" s="221">
        <v>42793.1</v>
      </c>
      <c r="D243" s="221">
        <v>3799</v>
      </c>
      <c r="E243" s="221">
        <v>9743.2999999999993</v>
      </c>
      <c r="F243" s="221">
        <v>0</v>
      </c>
    </row>
    <row r="244" spans="1:6" ht="22.9" customHeight="1" x14ac:dyDescent="0.2">
      <c r="A244" s="223" t="s">
        <v>3280</v>
      </c>
      <c r="B244" s="222" t="s">
        <v>2105</v>
      </c>
      <c r="C244" s="221">
        <v>43750</v>
      </c>
      <c r="D244" s="221">
        <v>3444.9</v>
      </c>
      <c r="E244" s="221">
        <v>1879.8</v>
      </c>
      <c r="F244" s="221">
        <v>0</v>
      </c>
    </row>
    <row r="245" spans="1:6" ht="22.9" customHeight="1" x14ac:dyDescent="0.2">
      <c r="A245" s="223" t="s">
        <v>3279</v>
      </c>
      <c r="B245" s="222" t="s">
        <v>3278</v>
      </c>
      <c r="C245" s="221">
        <v>11544.9</v>
      </c>
      <c r="D245" s="221">
        <v>847.5</v>
      </c>
      <c r="E245" s="221">
        <v>0</v>
      </c>
      <c r="F245" s="221">
        <v>7196.6</v>
      </c>
    </row>
    <row r="246" spans="1:6" ht="22.9" customHeight="1" x14ac:dyDescent="0.2">
      <c r="A246" s="223" t="s">
        <v>3277</v>
      </c>
      <c r="B246" s="222" t="s">
        <v>3276</v>
      </c>
      <c r="C246" s="221">
        <v>62640</v>
      </c>
      <c r="D246" s="221">
        <v>9949.4</v>
      </c>
      <c r="E246" s="221">
        <v>18653.400000000001</v>
      </c>
      <c r="F246" s="221">
        <v>0</v>
      </c>
    </row>
    <row r="247" spans="1:6" ht="22.9" customHeight="1" x14ac:dyDescent="0.2">
      <c r="A247" s="232" t="s">
        <v>3275</v>
      </c>
      <c r="B247" s="222" t="s">
        <v>3274</v>
      </c>
      <c r="C247" s="221">
        <v>51368.800000000003</v>
      </c>
      <c r="D247" s="221">
        <v>8882.1</v>
      </c>
      <c r="E247" s="221">
        <v>2414</v>
      </c>
      <c r="F247" s="221">
        <v>0</v>
      </c>
    </row>
    <row r="248" spans="1:6" ht="22.9" customHeight="1" x14ac:dyDescent="0.2">
      <c r="A248" s="223" t="s">
        <v>996</v>
      </c>
      <c r="B248" s="222" t="s">
        <v>995</v>
      </c>
      <c r="C248" s="221">
        <v>321536.59999999998</v>
      </c>
      <c r="D248" s="221">
        <v>388011.3</v>
      </c>
      <c r="E248" s="221">
        <v>0</v>
      </c>
      <c r="F248" s="221">
        <v>108118.8</v>
      </c>
    </row>
    <row r="249" spans="1:6" ht="22.9" customHeight="1" x14ac:dyDescent="0.2">
      <c r="A249" s="223" t="s">
        <v>3273</v>
      </c>
      <c r="B249" s="222" t="s">
        <v>3272</v>
      </c>
      <c r="C249" s="221">
        <v>21467.1</v>
      </c>
      <c r="D249" s="221">
        <v>6649.5</v>
      </c>
      <c r="E249" s="221">
        <v>1510.9</v>
      </c>
      <c r="F249" s="221">
        <v>0</v>
      </c>
    </row>
    <row r="250" spans="1:6" ht="22.9" customHeight="1" x14ac:dyDescent="0.2">
      <c r="A250" s="223" t="s">
        <v>3271</v>
      </c>
      <c r="B250" s="222" t="s">
        <v>3270</v>
      </c>
      <c r="C250" s="221">
        <v>61172.2</v>
      </c>
      <c r="D250" s="221">
        <v>14011</v>
      </c>
      <c r="E250" s="221">
        <v>58852.1</v>
      </c>
      <c r="F250" s="221">
        <v>0</v>
      </c>
    </row>
    <row r="251" spans="1:6" ht="22.9" customHeight="1" x14ac:dyDescent="0.2">
      <c r="A251" s="223" t="s">
        <v>3269</v>
      </c>
      <c r="B251" s="222" t="s">
        <v>3268</v>
      </c>
      <c r="C251" s="221">
        <v>64036.2</v>
      </c>
      <c r="D251" s="221">
        <v>9845.6</v>
      </c>
      <c r="E251" s="221">
        <v>18577.2</v>
      </c>
      <c r="F251" s="221">
        <v>0</v>
      </c>
    </row>
    <row r="252" spans="1:6" ht="22.9" customHeight="1" x14ac:dyDescent="0.2">
      <c r="A252" s="223" t="s">
        <v>3267</v>
      </c>
      <c r="B252" s="222" t="s">
        <v>3266</v>
      </c>
      <c r="C252" s="221">
        <v>91307.8</v>
      </c>
      <c r="D252" s="221">
        <v>12086.1</v>
      </c>
      <c r="E252" s="221">
        <v>0</v>
      </c>
      <c r="F252" s="221">
        <v>1964.5</v>
      </c>
    </row>
    <row r="253" spans="1:6" ht="22.9" customHeight="1" x14ac:dyDescent="0.2">
      <c r="A253" s="223" t="s">
        <v>3265</v>
      </c>
      <c r="B253" s="222" t="s">
        <v>3264</v>
      </c>
      <c r="C253" s="221">
        <v>64329.2</v>
      </c>
      <c r="D253" s="221">
        <v>13337.5</v>
      </c>
      <c r="E253" s="221">
        <v>29909</v>
      </c>
      <c r="F253" s="221">
        <v>0</v>
      </c>
    </row>
    <row r="254" spans="1:6" ht="22.9" customHeight="1" x14ac:dyDescent="0.2">
      <c r="A254" s="223" t="s">
        <v>3263</v>
      </c>
      <c r="B254" s="222" t="s">
        <v>3262</v>
      </c>
      <c r="C254" s="221">
        <v>77991.399999999994</v>
      </c>
      <c r="D254" s="221">
        <v>14535.2</v>
      </c>
      <c r="E254" s="221">
        <v>70852.5</v>
      </c>
      <c r="F254" s="221">
        <v>0</v>
      </c>
    </row>
    <row r="255" spans="1:6" ht="22.9" customHeight="1" x14ac:dyDescent="0.2">
      <c r="A255" s="223" t="s">
        <v>3261</v>
      </c>
      <c r="B255" s="222" t="s">
        <v>3260</v>
      </c>
      <c r="C255" s="221">
        <v>227939.20000000001</v>
      </c>
      <c r="D255" s="221">
        <v>37501.300000000003</v>
      </c>
      <c r="E255" s="221">
        <v>0</v>
      </c>
      <c r="F255" s="221">
        <v>0</v>
      </c>
    </row>
    <row r="256" spans="1:6" ht="22.9" customHeight="1" x14ac:dyDescent="0.2">
      <c r="A256" s="223" t="s">
        <v>3259</v>
      </c>
      <c r="B256" s="222" t="s">
        <v>3258</v>
      </c>
      <c r="C256" s="221">
        <v>106514.3</v>
      </c>
      <c r="D256" s="221">
        <v>14834.1</v>
      </c>
      <c r="E256" s="221">
        <v>0</v>
      </c>
      <c r="F256" s="221">
        <v>100126.9</v>
      </c>
    </row>
    <row r="257" spans="1:6" ht="22.9" customHeight="1" x14ac:dyDescent="0.2">
      <c r="A257" s="223" t="s">
        <v>3257</v>
      </c>
      <c r="B257" s="222" t="s">
        <v>3256</v>
      </c>
      <c r="C257" s="221">
        <v>499089.7</v>
      </c>
      <c r="D257" s="221">
        <v>94627.7</v>
      </c>
      <c r="E257" s="221">
        <v>0</v>
      </c>
      <c r="F257" s="221">
        <v>229417.60000000001</v>
      </c>
    </row>
    <row r="258" spans="1:6" ht="22.9" customHeight="1" x14ac:dyDescent="0.2">
      <c r="A258" s="223" t="s">
        <v>3255</v>
      </c>
      <c r="B258" s="222" t="s">
        <v>3254</v>
      </c>
      <c r="C258" s="221">
        <v>17368.099999999999</v>
      </c>
      <c r="D258" s="221">
        <v>2924.9</v>
      </c>
      <c r="E258" s="221">
        <v>0</v>
      </c>
      <c r="F258" s="221">
        <v>0</v>
      </c>
    </row>
    <row r="259" spans="1:6" ht="22.9" customHeight="1" x14ac:dyDescent="0.2">
      <c r="A259" s="223" t="s">
        <v>3253</v>
      </c>
      <c r="B259" s="222" t="s">
        <v>3252</v>
      </c>
      <c r="C259" s="221">
        <v>52782.6</v>
      </c>
      <c r="D259" s="221">
        <v>10233.6</v>
      </c>
      <c r="E259" s="221">
        <v>51579.8</v>
      </c>
      <c r="F259" s="221">
        <v>0</v>
      </c>
    </row>
    <row r="260" spans="1:6" ht="22.9" customHeight="1" x14ac:dyDescent="0.2">
      <c r="A260" s="223" t="s">
        <v>3251</v>
      </c>
      <c r="B260" s="222" t="s">
        <v>3250</v>
      </c>
      <c r="C260" s="221">
        <v>141902.79999999999</v>
      </c>
      <c r="D260" s="221">
        <v>22862.1</v>
      </c>
      <c r="E260" s="221">
        <v>37018.1</v>
      </c>
      <c r="F260" s="221">
        <v>0</v>
      </c>
    </row>
    <row r="261" spans="1:6" ht="22.9" customHeight="1" x14ac:dyDescent="0.2">
      <c r="A261" s="223" t="s">
        <v>3249</v>
      </c>
      <c r="B261" s="222" t="s">
        <v>3248</v>
      </c>
      <c r="C261" s="221">
        <v>44697.7</v>
      </c>
      <c r="D261" s="221">
        <v>11915.4</v>
      </c>
      <c r="E261" s="221">
        <v>51247.3</v>
      </c>
      <c r="F261" s="221">
        <v>0</v>
      </c>
    </row>
    <row r="262" spans="1:6" ht="22.9" customHeight="1" x14ac:dyDescent="0.2">
      <c r="A262" s="223" t="s">
        <v>3247</v>
      </c>
      <c r="B262" s="222" t="s">
        <v>3246</v>
      </c>
      <c r="C262" s="221">
        <v>85102.399999999994</v>
      </c>
      <c r="D262" s="221">
        <v>6998.9</v>
      </c>
      <c r="E262" s="221">
        <v>45802.3</v>
      </c>
      <c r="F262" s="221">
        <v>0</v>
      </c>
    </row>
    <row r="263" spans="1:6" ht="22.9" customHeight="1" x14ac:dyDescent="0.2">
      <c r="A263" s="223" t="s">
        <v>3245</v>
      </c>
      <c r="B263" s="222" t="s">
        <v>3244</v>
      </c>
      <c r="C263" s="221">
        <v>149553.79999999999</v>
      </c>
      <c r="D263" s="221">
        <v>18102.8</v>
      </c>
      <c r="E263" s="221">
        <v>103565.9</v>
      </c>
      <c r="F263" s="221">
        <v>0</v>
      </c>
    </row>
    <row r="264" spans="1:6" ht="22.9" customHeight="1" x14ac:dyDescent="0.2">
      <c r="A264" s="223" t="s">
        <v>3243</v>
      </c>
      <c r="B264" s="222" t="s">
        <v>3242</v>
      </c>
      <c r="C264" s="221">
        <v>59748.1</v>
      </c>
      <c r="D264" s="221">
        <v>5098.5</v>
      </c>
      <c r="E264" s="221">
        <v>35071</v>
      </c>
      <c r="F264" s="221">
        <v>0</v>
      </c>
    </row>
    <row r="265" spans="1:6" s="231" customFormat="1" ht="22.9" customHeight="1" x14ac:dyDescent="0.2">
      <c r="A265" s="223" t="s">
        <v>3241</v>
      </c>
      <c r="B265" s="222" t="s">
        <v>3240</v>
      </c>
      <c r="C265" s="221">
        <v>28756.7</v>
      </c>
      <c r="D265" s="221">
        <v>2301.6</v>
      </c>
      <c r="E265" s="221">
        <v>4612.1000000000004</v>
      </c>
      <c r="F265" s="221">
        <v>0</v>
      </c>
    </row>
    <row r="266" spans="1:6" s="231" customFormat="1" ht="22.9" customHeight="1" x14ac:dyDescent="0.2">
      <c r="A266" s="223" t="s">
        <v>3239</v>
      </c>
      <c r="B266" s="222" t="s">
        <v>3238</v>
      </c>
      <c r="C266" s="221">
        <v>31646.5</v>
      </c>
      <c r="D266" s="221">
        <v>1522.5</v>
      </c>
      <c r="E266" s="221">
        <v>2932.3</v>
      </c>
      <c r="F266" s="221">
        <v>0</v>
      </c>
    </row>
    <row r="267" spans="1:6" ht="22.9" customHeight="1" x14ac:dyDescent="0.2">
      <c r="A267" s="223" t="s">
        <v>3237</v>
      </c>
      <c r="B267" s="222" t="s">
        <v>3236</v>
      </c>
      <c r="C267" s="221">
        <v>48617.8</v>
      </c>
      <c r="D267" s="221">
        <v>5613.8</v>
      </c>
      <c r="E267" s="221">
        <v>0</v>
      </c>
      <c r="F267" s="221">
        <v>604.4</v>
      </c>
    </row>
    <row r="268" spans="1:6" s="233" customFormat="1" ht="22.9" customHeight="1" x14ac:dyDescent="0.25">
      <c r="A268" s="223" t="s">
        <v>3235</v>
      </c>
      <c r="B268" s="222" t="s">
        <v>3234</v>
      </c>
      <c r="C268" s="221">
        <v>87791.7</v>
      </c>
      <c r="D268" s="221">
        <v>13803.7</v>
      </c>
      <c r="E268" s="221">
        <v>75123.899999999994</v>
      </c>
      <c r="F268" s="221">
        <v>0</v>
      </c>
    </row>
    <row r="269" spans="1:6" ht="22.9" customHeight="1" x14ac:dyDescent="0.2">
      <c r="A269" s="223" t="s">
        <v>3233</v>
      </c>
      <c r="B269" s="222" t="s">
        <v>2641</v>
      </c>
      <c r="C269" s="221">
        <v>10591.9</v>
      </c>
      <c r="D269" s="221">
        <v>956.1</v>
      </c>
      <c r="E269" s="221">
        <v>3705.2</v>
      </c>
      <c r="F269" s="221">
        <v>0</v>
      </c>
    </row>
    <row r="270" spans="1:6" ht="22.9" customHeight="1" x14ac:dyDescent="0.2">
      <c r="A270" s="223" t="s">
        <v>3232</v>
      </c>
      <c r="B270" s="222" t="s">
        <v>3231</v>
      </c>
      <c r="C270" s="221">
        <v>43517.7</v>
      </c>
      <c r="D270" s="221">
        <v>4847.5</v>
      </c>
      <c r="E270" s="221">
        <v>36459.599999999999</v>
      </c>
      <c r="F270" s="221">
        <v>0</v>
      </c>
    </row>
    <row r="271" spans="1:6" ht="22.9" customHeight="1" x14ac:dyDescent="0.2">
      <c r="A271" s="223" t="s">
        <v>3230</v>
      </c>
      <c r="B271" s="222" t="s">
        <v>3229</v>
      </c>
      <c r="C271" s="221">
        <v>29170.5</v>
      </c>
      <c r="D271" s="221">
        <v>3331.3</v>
      </c>
      <c r="E271" s="221">
        <v>42353.4</v>
      </c>
      <c r="F271" s="221">
        <v>0</v>
      </c>
    </row>
    <row r="272" spans="1:6" ht="22.9" customHeight="1" x14ac:dyDescent="0.2">
      <c r="A272" s="223" t="s">
        <v>3228</v>
      </c>
      <c r="B272" s="222" t="s">
        <v>3227</v>
      </c>
      <c r="C272" s="221">
        <v>29085.5</v>
      </c>
      <c r="D272" s="221">
        <v>4842.7</v>
      </c>
      <c r="E272" s="221">
        <v>49763.4</v>
      </c>
      <c r="F272" s="221">
        <v>0</v>
      </c>
    </row>
    <row r="273" spans="1:6" ht="22.9" customHeight="1" x14ac:dyDescent="0.2">
      <c r="A273" s="232" t="s">
        <v>3226</v>
      </c>
      <c r="B273" s="222" t="s">
        <v>3225</v>
      </c>
      <c r="C273" s="221">
        <v>68672.600000000006</v>
      </c>
      <c r="D273" s="221">
        <v>8583.7000000000007</v>
      </c>
      <c r="E273" s="221">
        <v>0</v>
      </c>
      <c r="F273" s="221">
        <v>0</v>
      </c>
    </row>
    <row r="274" spans="1:6" ht="22.9" customHeight="1" x14ac:dyDescent="0.2">
      <c r="A274" s="223" t="s">
        <v>3224</v>
      </c>
      <c r="B274" s="222" t="s">
        <v>3223</v>
      </c>
      <c r="C274" s="221">
        <v>6003.9</v>
      </c>
      <c r="D274" s="221">
        <v>533.6</v>
      </c>
      <c r="E274" s="221">
        <v>0</v>
      </c>
      <c r="F274" s="221">
        <v>407.2</v>
      </c>
    </row>
    <row r="275" spans="1:6" ht="22.9" customHeight="1" x14ac:dyDescent="0.2">
      <c r="A275" s="223" t="s">
        <v>3222</v>
      </c>
      <c r="B275" s="222" t="s">
        <v>3221</v>
      </c>
      <c r="C275" s="221">
        <v>17814.099999999999</v>
      </c>
      <c r="D275" s="221">
        <v>1653.8</v>
      </c>
      <c r="E275" s="221">
        <v>23098.1</v>
      </c>
      <c r="F275" s="221">
        <v>0</v>
      </c>
    </row>
    <row r="276" spans="1:6" ht="22.9" customHeight="1" x14ac:dyDescent="0.2">
      <c r="A276" s="223" t="s">
        <v>3220</v>
      </c>
      <c r="B276" s="222" t="s">
        <v>3219</v>
      </c>
      <c r="C276" s="221">
        <v>21491.7</v>
      </c>
      <c r="D276" s="221">
        <v>3112.3</v>
      </c>
      <c r="E276" s="221">
        <v>0</v>
      </c>
      <c r="F276" s="221">
        <v>8152.8</v>
      </c>
    </row>
    <row r="277" spans="1:6" ht="22.9" customHeight="1" x14ac:dyDescent="0.2">
      <c r="A277" s="223" t="s">
        <v>3218</v>
      </c>
      <c r="B277" s="222" t="s">
        <v>3217</v>
      </c>
      <c r="C277" s="221">
        <v>35693</v>
      </c>
      <c r="D277" s="221">
        <v>3906.7</v>
      </c>
      <c r="E277" s="221">
        <v>0</v>
      </c>
      <c r="F277" s="221">
        <v>13535.1</v>
      </c>
    </row>
    <row r="278" spans="1:6" ht="22.9" customHeight="1" x14ac:dyDescent="0.2">
      <c r="A278" s="223" t="s">
        <v>3216</v>
      </c>
      <c r="B278" s="222" t="s">
        <v>3215</v>
      </c>
      <c r="C278" s="221">
        <v>24669.599999999999</v>
      </c>
      <c r="D278" s="221">
        <v>1699.2</v>
      </c>
      <c r="E278" s="221">
        <v>0</v>
      </c>
      <c r="F278" s="221">
        <v>3721</v>
      </c>
    </row>
    <row r="279" spans="1:6" s="231" customFormat="1" ht="22.9" customHeight="1" x14ac:dyDescent="0.2">
      <c r="A279" s="223" t="s">
        <v>3214</v>
      </c>
      <c r="B279" s="222" t="s">
        <v>3213</v>
      </c>
      <c r="C279" s="221">
        <v>12350.9</v>
      </c>
      <c r="D279" s="221">
        <v>2612.4</v>
      </c>
      <c r="E279" s="221">
        <v>20284.099999999999</v>
      </c>
      <c r="F279" s="221">
        <v>0</v>
      </c>
    </row>
    <row r="280" spans="1:6" s="231" customFormat="1" ht="22.9" customHeight="1" x14ac:dyDescent="0.2">
      <c r="A280" s="223" t="s">
        <v>3212</v>
      </c>
      <c r="B280" s="222" t="s">
        <v>3211</v>
      </c>
      <c r="C280" s="221">
        <v>7555.8</v>
      </c>
      <c r="D280" s="221">
        <v>479.4</v>
      </c>
      <c r="E280" s="221">
        <v>1651</v>
      </c>
      <c r="F280" s="221">
        <v>0</v>
      </c>
    </row>
    <row r="281" spans="1:6" ht="22.9" customHeight="1" x14ac:dyDescent="0.2">
      <c r="A281" s="223" t="s">
        <v>3210</v>
      </c>
      <c r="B281" s="222" t="s">
        <v>3209</v>
      </c>
      <c r="C281" s="221">
        <v>6234.7</v>
      </c>
      <c r="D281" s="221">
        <v>426.9</v>
      </c>
      <c r="E281" s="221">
        <v>0</v>
      </c>
      <c r="F281" s="221">
        <v>58.4</v>
      </c>
    </row>
    <row r="282" spans="1:6" s="230" customFormat="1" ht="22.9" customHeight="1" x14ac:dyDescent="0.25">
      <c r="A282" s="223" t="s">
        <v>3208</v>
      </c>
      <c r="B282" s="222" t="s">
        <v>2355</v>
      </c>
      <c r="C282" s="221">
        <v>29211.1</v>
      </c>
      <c r="D282" s="221">
        <v>2334.3000000000002</v>
      </c>
      <c r="E282" s="221">
        <v>8770.5</v>
      </c>
      <c r="F282" s="221">
        <v>0</v>
      </c>
    </row>
    <row r="283" spans="1:6" s="230" customFormat="1" ht="22.9" customHeight="1" x14ac:dyDescent="0.25">
      <c r="A283" s="223" t="s">
        <v>3207</v>
      </c>
      <c r="B283" s="222" t="s">
        <v>3206</v>
      </c>
      <c r="C283" s="221">
        <v>103074.6</v>
      </c>
      <c r="D283" s="221">
        <v>16521.400000000001</v>
      </c>
      <c r="E283" s="221">
        <v>42233.599999999999</v>
      </c>
      <c r="F283" s="221">
        <v>0</v>
      </c>
    </row>
    <row r="284" spans="1:6" s="230" customFormat="1" ht="22.9" customHeight="1" x14ac:dyDescent="0.25">
      <c r="A284" s="223" t="s">
        <v>3205</v>
      </c>
      <c r="B284" s="222" t="s">
        <v>3204</v>
      </c>
      <c r="C284" s="221">
        <v>30488.2</v>
      </c>
      <c r="D284" s="221">
        <v>3863.1</v>
      </c>
      <c r="E284" s="221">
        <v>0</v>
      </c>
      <c r="F284" s="221">
        <v>0</v>
      </c>
    </row>
    <row r="285" spans="1:6" ht="22.9" customHeight="1" x14ac:dyDescent="0.2">
      <c r="A285" s="223" t="s">
        <v>994</v>
      </c>
      <c r="B285" s="222" t="s">
        <v>3203</v>
      </c>
      <c r="C285" s="221">
        <v>252325.6</v>
      </c>
      <c r="D285" s="221">
        <v>241206.50000000003</v>
      </c>
      <c r="E285" s="221">
        <v>67727.100000000006</v>
      </c>
      <c r="F285" s="221">
        <v>0</v>
      </c>
    </row>
    <row r="286" spans="1:6" ht="22.9" customHeight="1" x14ac:dyDescent="0.2">
      <c r="A286" s="223" t="s">
        <v>3202</v>
      </c>
      <c r="B286" s="222" t="s">
        <v>3201</v>
      </c>
      <c r="C286" s="221">
        <v>115861.4</v>
      </c>
      <c r="D286" s="221">
        <v>15168.3</v>
      </c>
      <c r="E286" s="221">
        <v>1193.3</v>
      </c>
      <c r="F286" s="221">
        <v>0</v>
      </c>
    </row>
    <row r="287" spans="1:6" ht="22.9" customHeight="1" x14ac:dyDescent="0.2">
      <c r="A287" s="223" t="s">
        <v>3200</v>
      </c>
      <c r="B287" s="222" t="s">
        <v>3199</v>
      </c>
      <c r="C287" s="221">
        <v>98017.7</v>
      </c>
      <c r="D287" s="221">
        <v>12643.1</v>
      </c>
      <c r="E287" s="221">
        <v>0</v>
      </c>
      <c r="F287" s="221">
        <v>0</v>
      </c>
    </row>
    <row r="288" spans="1:6" ht="22.9" customHeight="1" x14ac:dyDescent="0.2">
      <c r="A288" s="223" t="s">
        <v>3198</v>
      </c>
      <c r="B288" s="222" t="s">
        <v>3197</v>
      </c>
      <c r="C288" s="221">
        <v>42605.1</v>
      </c>
      <c r="D288" s="221">
        <v>5171.3999999999996</v>
      </c>
      <c r="E288" s="221">
        <v>0</v>
      </c>
      <c r="F288" s="221">
        <v>0</v>
      </c>
    </row>
    <row r="289" spans="1:6" ht="22.9" customHeight="1" x14ac:dyDescent="0.2">
      <c r="A289" s="223" t="s">
        <v>3196</v>
      </c>
      <c r="B289" s="222" t="s">
        <v>3195</v>
      </c>
      <c r="C289" s="221">
        <v>64765.4</v>
      </c>
      <c r="D289" s="221">
        <v>4951.8</v>
      </c>
      <c r="E289" s="221">
        <v>3605.5</v>
      </c>
      <c r="F289" s="221">
        <v>0</v>
      </c>
    </row>
    <row r="290" spans="1:6" ht="22.9" customHeight="1" x14ac:dyDescent="0.2">
      <c r="A290" s="223" t="s">
        <v>3194</v>
      </c>
      <c r="B290" s="222" t="s">
        <v>3193</v>
      </c>
      <c r="C290" s="221">
        <v>12897.3</v>
      </c>
      <c r="D290" s="221">
        <v>1141.0999999999999</v>
      </c>
      <c r="E290" s="221">
        <v>8569.7000000000007</v>
      </c>
      <c r="F290" s="221">
        <v>0</v>
      </c>
    </row>
    <row r="291" spans="1:6" ht="22.9" customHeight="1" x14ac:dyDescent="0.2">
      <c r="A291" s="223" t="s">
        <v>3192</v>
      </c>
      <c r="B291" s="222" t="s">
        <v>3191</v>
      </c>
      <c r="C291" s="221">
        <v>17449.2</v>
      </c>
      <c r="D291" s="221">
        <v>1114</v>
      </c>
      <c r="E291" s="221">
        <v>5450.7</v>
      </c>
      <c r="F291" s="221">
        <v>0</v>
      </c>
    </row>
    <row r="292" spans="1:6" ht="22.9" customHeight="1" x14ac:dyDescent="0.2">
      <c r="A292" s="223" t="s">
        <v>3190</v>
      </c>
      <c r="B292" s="222" t="s">
        <v>3189</v>
      </c>
      <c r="C292" s="221">
        <v>3527</v>
      </c>
      <c r="D292" s="221">
        <v>190.3</v>
      </c>
      <c r="E292" s="221">
        <v>346.7</v>
      </c>
      <c r="F292" s="221">
        <v>0</v>
      </c>
    </row>
    <row r="293" spans="1:6" ht="22.9" customHeight="1" x14ac:dyDescent="0.2">
      <c r="A293" s="223" t="s">
        <v>3188</v>
      </c>
      <c r="B293" s="222" t="s">
        <v>3187</v>
      </c>
      <c r="C293" s="221">
        <v>5969</v>
      </c>
      <c r="D293" s="221">
        <v>407.9</v>
      </c>
      <c r="E293" s="221">
        <v>1442.8</v>
      </c>
      <c r="F293" s="221">
        <v>0</v>
      </c>
    </row>
    <row r="294" spans="1:6" ht="22.9" customHeight="1" x14ac:dyDescent="0.2">
      <c r="A294" s="223" t="s">
        <v>3186</v>
      </c>
      <c r="B294" s="222" t="s">
        <v>3185</v>
      </c>
      <c r="C294" s="221">
        <v>49525.3</v>
      </c>
      <c r="D294" s="221">
        <v>3716.3</v>
      </c>
      <c r="E294" s="221">
        <v>11356.3</v>
      </c>
      <c r="F294" s="221">
        <v>0</v>
      </c>
    </row>
    <row r="295" spans="1:6" ht="22.9" customHeight="1" x14ac:dyDescent="0.2">
      <c r="A295" s="223" t="s">
        <v>3184</v>
      </c>
      <c r="B295" s="222" t="s">
        <v>3183</v>
      </c>
      <c r="C295" s="221">
        <v>24210.6</v>
      </c>
      <c r="D295" s="221">
        <v>1446</v>
      </c>
      <c r="E295" s="221">
        <v>7681.8</v>
      </c>
      <c r="F295" s="221">
        <v>0</v>
      </c>
    </row>
    <row r="296" spans="1:6" ht="22.9" customHeight="1" x14ac:dyDescent="0.2">
      <c r="A296" s="223" t="s">
        <v>3182</v>
      </c>
      <c r="B296" s="222" t="s">
        <v>3181</v>
      </c>
      <c r="C296" s="221">
        <v>84232.2</v>
      </c>
      <c r="D296" s="221">
        <v>7805.5</v>
      </c>
      <c r="E296" s="221">
        <v>15806.7</v>
      </c>
      <c r="F296" s="221">
        <v>0</v>
      </c>
    </row>
    <row r="297" spans="1:6" ht="22.9" customHeight="1" x14ac:dyDescent="0.2">
      <c r="A297" s="223" t="s">
        <v>3180</v>
      </c>
      <c r="B297" s="222" t="s">
        <v>3179</v>
      </c>
      <c r="C297" s="221">
        <v>38810.300000000003</v>
      </c>
      <c r="D297" s="221">
        <v>2679.4</v>
      </c>
      <c r="E297" s="221">
        <v>2345.5</v>
      </c>
      <c r="F297" s="221">
        <v>0</v>
      </c>
    </row>
    <row r="298" spans="1:6" ht="22.9" customHeight="1" x14ac:dyDescent="0.2">
      <c r="A298" s="223" t="s">
        <v>3178</v>
      </c>
      <c r="B298" s="222" t="s">
        <v>3177</v>
      </c>
      <c r="C298" s="221">
        <v>17599.3</v>
      </c>
      <c r="D298" s="221">
        <v>1252.4000000000001</v>
      </c>
      <c r="E298" s="221">
        <v>4543.5</v>
      </c>
      <c r="F298" s="221">
        <v>0</v>
      </c>
    </row>
    <row r="299" spans="1:6" ht="22.9" customHeight="1" x14ac:dyDescent="0.2">
      <c r="A299" s="223" t="s">
        <v>3176</v>
      </c>
      <c r="B299" s="222" t="s">
        <v>3175</v>
      </c>
      <c r="C299" s="221">
        <v>7402.9</v>
      </c>
      <c r="D299" s="221">
        <v>608.9</v>
      </c>
      <c r="E299" s="221">
        <v>2022.4</v>
      </c>
      <c r="F299" s="221">
        <v>0</v>
      </c>
    </row>
    <row r="300" spans="1:6" ht="22.9" customHeight="1" x14ac:dyDescent="0.2">
      <c r="A300" s="223" t="s">
        <v>3174</v>
      </c>
      <c r="B300" s="222" t="s">
        <v>3173</v>
      </c>
      <c r="C300" s="221">
        <v>16901.5</v>
      </c>
      <c r="D300" s="221">
        <v>1475.3</v>
      </c>
      <c r="E300" s="221">
        <v>1244.3</v>
      </c>
      <c r="F300" s="221">
        <v>0</v>
      </c>
    </row>
    <row r="301" spans="1:6" ht="22.9" customHeight="1" x14ac:dyDescent="0.2">
      <c r="A301" s="223" t="s">
        <v>3172</v>
      </c>
      <c r="B301" s="222" t="s">
        <v>3171</v>
      </c>
      <c r="C301" s="221">
        <v>45041.599999999999</v>
      </c>
      <c r="D301" s="221">
        <v>2498.5</v>
      </c>
      <c r="E301" s="221">
        <v>0</v>
      </c>
      <c r="F301" s="221">
        <v>0</v>
      </c>
    </row>
    <row r="302" spans="1:6" ht="22.9" customHeight="1" x14ac:dyDescent="0.2">
      <c r="A302" s="223" t="s">
        <v>3170</v>
      </c>
      <c r="B302" s="222" t="s">
        <v>3169</v>
      </c>
      <c r="C302" s="221">
        <v>55222.8</v>
      </c>
      <c r="D302" s="221">
        <v>3451.7</v>
      </c>
      <c r="E302" s="221">
        <v>14591.7</v>
      </c>
      <c r="F302" s="221">
        <v>0</v>
      </c>
    </row>
    <row r="303" spans="1:6" ht="22.9" customHeight="1" x14ac:dyDescent="0.2">
      <c r="A303" s="223" t="s">
        <v>3168</v>
      </c>
      <c r="B303" s="222" t="s">
        <v>3167</v>
      </c>
      <c r="C303" s="221">
        <v>26850.7</v>
      </c>
      <c r="D303" s="221">
        <v>2031.6</v>
      </c>
      <c r="E303" s="221">
        <v>5013.8999999999996</v>
      </c>
      <c r="F303" s="221">
        <v>0</v>
      </c>
    </row>
    <row r="304" spans="1:6" ht="22.9" customHeight="1" x14ac:dyDescent="0.2">
      <c r="A304" s="223" t="s">
        <v>3166</v>
      </c>
      <c r="B304" s="222" t="s">
        <v>3165</v>
      </c>
      <c r="C304" s="221">
        <v>8807.1</v>
      </c>
      <c r="D304" s="221">
        <v>282.39999999999998</v>
      </c>
      <c r="E304" s="221">
        <v>496.2</v>
      </c>
      <c r="F304" s="221">
        <v>0</v>
      </c>
    </row>
    <row r="305" spans="1:6" ht="22.9" customHeight="1" x14ac:dyDescent="0.2">
      <c r="A305" s="223" t="s">
        <v>3164</v>
      </c>
      <c r="B305" s="222" t="s">
        <v>3163</v>
      </c>
      <c r="C305" s="221">
        <v>7773</v>
      </c>
      <c r="D305" s="221">
        <v>517.6</v>
      </c>
      <c r="E305" s="221">
        <v>1167.7</v>
      </c>
      <c r="F305" s="221">
        <v>0</v>
      </c>
    </row>
    <row r="306" spans="1:6" ht="22.9" customHeight="1" x14ac:dyDescent="0.2">
      <c r="A306" s="223" t="s">
        <v>3162</v>
      </c>
      <c r="B306" s="222" t="s">
        <v>3161</v>
      </c>
      <c r="C306" s="221">
        <v>11864.3</v>
      </c>
      <c r="D306" s="221">
        <v>1077.7</v>
      </c>
      <c r="E306" s="221">
        <v>836.7</v>
      </c>
      <c r="F306" s="221">
        <v>0</v>
      </c>
    </row>
    <row r="307" spans="1:6" ht="22.9" customHeight="1" x14ac:dyDescent="0.2">
      <c r="A307" s="223" t="s">
        <v>3160</v>
      </c>
      <c r="B307" s="222" t="s">
        <v>3159</v>
      </c>
      <c r="C307" s="221">
        <v>48877.2</v>
      </c>
      <c r="D307" s="221">
        <v>3883.5</v>
      </c>
      <c r="E307" s="221">
        <v>4351.1000000000004</v>
      </c>
      <c r="F307" s="221">
        <v>0</v>
      </c>
    </row>
    <row r="308" spans="1:6" ht="22.9" customHeight="1" x14ac:dyDescent="0.2">
      <c r="A308" s="223" t="s">
        <v>3158</v>
      </c>
      <c r="B308" s="222" t="s">
        <v>3157</v>
      </c>
      <c r="C308" s="221">
        <v>0</v>
      </c>
      <c r="D308" s="221">
        <v>61.5</v>
      </c>
      <c r="E308" s="221">
        <v>650.6</v>
      </c>
      <c r="F308" s="221">
        <v>0</v>
      </c>
    </row>
    <row r="309" spans="1:6" ht="22.9" customHeight="1" x14ac:dyDescent="0.2">
      <c r="A309" s="223" t="s">
        <v>3156</v>
      </c>
      <c r="B309" s="222" t="s">
        <v>3155</v>
      </c>
      <c r="C309" s="221">
        <v>46823</v>
      </c>
      <c r="D309" s="221">
        <v>3690.6</v>
      </c>
      <c r="E309" s="221">
        <v>10135.799999999999</v>
      </c>
      <c r="F309" s="221">
        <v>0</v>
      </c>
    </row>
    <row r="310" spans="1:6" ht="22.9" customHeight="1" x14ac:dyDescent="0.2">
      <c r="A310" s="223" t="s">
        <v>3154</v>
      </c>
      <c r="B310" s="222" t="s">
        <v>3153</v>
      </c>
      <c r="C310" s="221">
        <v>18540.099999999999</v>
      </c>
      <c r="D310" s="221">
        <v>2152.1</v>
      </c>
      <c r="E310" s="221">
        <v>5292.9</v>
      </c>
      <c r="F310" s="221">
        <v>0</v>
      </c>
    </row>
    <row r="311" spans="1:6" ht="22.9" customHeight="1" x14ac:dyDescent="0.2">
      <c r="A311" s="223" t="s">
        <v>3152</v>
      </c>
      <c r="B311" s="222" t="s">
        <v>3151</v>
      </c>
      <c r="C311" s="221">
        <v>7939.8</v>
      </c>
      <c r="D311" s="221">
        <v>439</v>
      </c>
      <c r="E311" s="221">
        <v>738.9</v>
      </c>
      <c r="F311" s="221">
        <v>0</v>
      </c>
    </row>
    <row r="312" spans="1:6" ht="22.9" customHeight="1" x14ac:dyDescent="0.2">
      <c r="A312" s="223" t="s">
        <v>3150</v>
      </c>
      <c r="B312" s="222" t="s">
        <v>3149</v>
      </c>
      <c r="C312" s="221">
        <v>8238.6</v>
      </c>
      <c r="D312" s="221">
        <v>519.4</v>
      </c>
      <c r="E312" s="221">
        <v>1689.4</v>
      </c>
      <c r="F312" s="221">
        <v>0</v>
      </c>
    </row>
    <row r="313" spans="1:6" ht="22.9" customHeight="1" x14ac:dyDescent="0.2">
      <c r="A313" s="223" t="s">
        <v>3148</v>
      </c>
      <c r="B313" s="222" t="s">
        <v>3147</v>
      </c>
      <c r="C313" s="221">
        <v>12014.9</v>
      </c>
      <c r="D313" s="221">
        <v>705</v>
      </c>
      <c r="E313" s="221">
        <v>3977.5</v>
      </c>
      <c r="F313" s="221">
        <v>0</v>
      </c>
    </row>
    <row r="314" spans="1:6" ht="22.9" customHeight="1" x14ac:dyDescent="0.2">
      <c r="A314" s="223" t="s">
        <v>3146</v>
      </c>
      <c r="B314" s="222" t="s">
        <v>3145</v>
      </c>
      <c r="C314" s="221">
        <v>13927.3</v>
      </c>
      <c r="D314" s="221">
        <v>1311.7</v>
      </c>
      <c r="E314" s="221">
        <v>0</v>
      </c>
      <c r="F314" s="221">
        <v>0</v>
      </c>
    </row>
    <row r="315" spans="1:6" ht="22.9" customHeight="1" x14ac:dyDescent="0.2">
      <c r="A315" s="223" t="s">
        <v>3144</v>
      </c>
      <c r="B315" s="222" t="s">
        <v>3143</v>
      </c>
      <c r="C315" s="221">
        <v>28540.400000000001</v>
      </c>
      <c r="D315" s="221">
        <v>1745.3</v>
      </c>
      <c r="E315" s="221">
        <v>3519.3</v>
      </c>
      <c r="F315" s="221">
        <v>0</v>
      </c>
    </row>
    <row r="316" spans="1:6" ht="22.9" customHeight="1" x14ac:dyDescent="0.2">
      <c r="A316" s="223" t="s">
        <v>3142</v>
      </c>
      <c r="B316" s="222" t="s">
        <v>3141</v>
      </c>
      <c r="C316" s="221">
        <v>17735.7</v>
      </c>
      <c r="D316" s="221">
        <v>1540.3</v>
      </c>
      <c r="E316" s="221">
        <v>8543.1</v>
      </c>
      <c r="F316" s="221">
        <v>0</v>
      </c>
    </row>
    <row r="317" spans="1:6" ht="22.9" customHeight="1" x14ac:dyDescent="0.2">
      <c r="A317" s="223" t="s">
        <v>3140</v>
      </c>
      <c r="B317" s="222" t="s">
        <v>3139</v>
      </c>
      <c r="C317" s="221">
        <v>7863.8</v>
      </c>
      <c r="D317" s="221">
        <v>645.1</v>
      </c>
      <c r="E317" s="221">
        <v>3564.9</v>
      </c>
      <c r="F317" s="221">
        <v>0</v>
      </c>
    </row>
    <row r="318" spans="1:6" ht="22.9" customHeight="1" x14ac:dyDescent="0.2">
      <c r="A318" s="223" t="s">
        <v>3138</v>
      </c>
      <c r="B318" s="222" t="s">
        <v>3137</v>
      </c>
      <c r="C318" s="221">
        <v>15330.6</v>
      </c>
      <c r="D318" s="221">
        <v>1213.2</v>
      </c>
      <c r="E318" s="221">
        <v>2656.2</v>
      </c>
      <c r="F318" s="221">
        <v>0</v>
      </c>
    </row>
    <row r="319" spans="1:6" ht="22.9" customHeight="1" x14ac:dyDescent="0.2">
      <c r="A319" s="223" t="s">
        <v>3136</v>
      </c>
      <c r="B319" s="222" t="s">
        <v>3135</v>
      </c>
      <c r="C319" s="221">
        <v>11650.6</v>
      </c>
      <c r="D319" s="221">
        <v>1042.5999999999999</v>
      </c>
      <c r="E319" s="221">
        <v>3682.1</v>
      </c>
      <c r="F319" s="221">
        <v>0</v>
      </c>
    </row>
    <row r="320" spans="1:6" ht="22.9" customHeight="1" x14ac:dyDescent="0.2">
      <c r="A320" s="223" t="s">
        <v>3134</v>
      </c>
      <c r="B320" s="222" t="s">
        <v>3133</v>
      </c>
      <c r="C320" s="221">
        <v>12089.8</v>
      </c>
      <c r="D320" s="221">
        <v>1041.5999999999999</v>
      </c>
      <c r="E320" s="221">
        <v>4757.5</v>
      </c>
      <c r="F320" s="221">
        <v>0</v>
      </c>
    </row>
    <row r="321" spans="1:6" ht="22.9" customHeight="1" x14ac:dyDescent="0.2">
      <c r="A321" s="223" t="s">
        <v>3132</v>
      </c>
      <c r="B321" s="222" t="s">
        <v>3131</v>
      </c>
      <c r="C321" s="221">
        <v>46594.3</v>
      </c>
      <c r="D321" s="221">
        <v>4112.8999999999996</v>
      </c>
      <c r="E321" s="221">
        <v>15033.8</v>
      </c>
      <c r="F321" s="221">
        <v>0</v>
      </c>
    </row>
    <row r="322" spans="1:6" ht="22.9" customHeight="1" x14ac:dyDescent="0.2">
      <c r="A322" s="223" t="s">
        <v>3130</v>
      </c>
      <c r="B322" s="222" t="s">
        <v>3129</v>
      </c>
      <c r="C322" s="221">
        <v>67045.600000000006</v>
      </c>
      <c r="D322" s="221">
        <v>5469.5</v>
      </c>
      <c r="E322" s="221">
        <v>17660.8</v>
      </c>
      <c r="F322" s="221">
        <v>0</v>
      </c>
    </row>
    <row r="323" spans="1:6" ht="22.9" customHeight="1" x14ac:dyDescent="0.2">
      <c r="A323" s="223" t="s">
        <v>3128</v>
      </c>
      <c r="B323" s="222" t="s">
        <v>3127</v>
      </c>
      <c r="C323" s="221">
        <v>107236.3</v>
      </c>
      <c r="D323" s="221">
        <v>5936.3</v>
      </c>
      <c r="E323" s="221">
        <v>29292.799999999999</v>
      </c>
      <c r="F323" s="221">
        <v>0</v>
      </c>
    </row>
    <row r="324" spans="1:6" ht="22.9" customHeight="1" x14ac:dyDescent="0.2">
      <c r="A324" s="223" t="s">
        <v>3126</v>
      </c>
      <c r="B324" s="222" t="s">
        <v>3125</v>
      </c>
      <c r="C324" s="221">
        <v>36917.300000000003</v>
      </c>
      <c r="D324" s="221">
        <v>2497.5</v>
      </c>
      <c r="E324" s="221">
        <v>1969.6</v>
      </c>
      <c r="F324" s="221">
        <v>0</v>
      </c>
    </row>
    <row r="325" spans="1:6" ht="22.9" customHeight="1" x14ac:dyDescent="0.2">
      <c r="A325" s="223" t="s">
        <v>3124</v>
      </c>
      <c r="B325" s="222" t="s">
        <v>3123</v>
      </c>
      <c r="C325" s="221">
        <v>19703.599999999999</v>
      </c>
      <c r="D325" s="221">
        <v>1499.9</v>
      </c>
      <c r="E325" s="221">
        <v>8162.9</v>
      </c>
      <c r="F325" s="221">
        <v>0</v>
      </c>
    </row>
    <row r="326" spans="1:6" ht="22.9" customHeight="1" x14ac:dyDescent="0.2">
      <c r="A326" s="223" t="s">
        <v>3122</v>
      </c>
      <c r="B326" s="222" t="s">
        <v>3121</v>
      </c>
      <c r="C326" s="221">
        <v>13042.4</v>
      </c>
      <c r="D326" s="221">
        <v>1122.9000000000001</v>
      </c>
      <c r="E326" s="221">
        <v>3369.9</v>
      </c>
      <c r="F326" s="221">
        <v>0</v>
      </c>
    </row>
    <row r="327" spans="1:6" ht="22.9" customHeight="1" x14ac:dyDescent="0.2">
      <c r="A327" s="223" t="s">
        <v>3120</v>
      </c>
      <c r="B327" s="222" t="s">
        <v>3119</v>
      </c>
      <c r="C327" s="221">
        <v>31966.3</v>
      </c>
      <c r="D327" s="221">
        <v>2334.8000000000002</v>
      </c>
      <c r="E327" s="221">
        <v>9796.2999999999993</v>
      </c>
      <c r="F327" s="221">
        <v>0</v>
      </c>
    </row>
    <row r="328" spans="1:6" ht="22.9" customHeight="1" x14ac:dyDescent="0.2">
      <c r="A328" s="223" t="s">
        <v>3118</v>
      </c>
      <c r="B328" s="222" t="s">
        <v>3117</v>
      </c>
      <c r="C328" s="221">
        <v>16918.7</v>
      </c>
      <c r="D328" s="221">
        <v>1310.2</v>
      </c>
      <c r="E328" s="221">
        <v>0</v>
      </c>
      <c r="F328" s="221">
        <v>0</v>
      </c>
    </row>
    <row r="329" spans="1:6" s="231" customFormat="1" ht="22.9" customHeight="1" x14ac:dyDescent="0.2">
      <c r="A329" s="223" t="s">
        <v>3116</v>
      </c>
      <c r="B329" s="222" t="s">
        <v>3115</v>
      </c>
      <c r="C329" s="221">
        <v>35737</v>
      </c>
      <c r="D329" s="221">
        <v>2632</v>
      </c>
      <c r="E329" s="221">
        <v>0</v>
      </c>
      <c r="F329" s="221">
        <v>714.1</v>
      </c>
    </row>
    <row r="330" spans="1:6" ht="22.9" customHeight="1" x14ac:dyDescent="0.2">
      <c r="A330" s="223" t="s">
        <v>3114</v>
      </c>
      <c r="B330" s="222" t="s">
        <v>3113</v>
      </c>
      <c r="C330" s="221">
        <v>36249</v>
      </c>
      <c r="D330" s="221">
        <v>2902.5</v>
      </c>
      <c r="E330" s="221">
        <v>14596.9</v>
      </c>
      <c r="F330" s="221">
        <v>0</v>
      </c>
    </row>
    <row r="331" spans="1:6" ht="22.9" customHeight="1" x14ac:dyDescent="0.2">
      <c r="A331" s="223" t="s">
        <v>3112</v>
      </c>
      <c r="B331" s="222" t="s">
        <v>3111</v>
      </c>
      <c r="C331" s="221">
        <v>10071.5</v>
      </c>
      <c r="D331" s="221">
        <v>844.6</v>
      </c>
      <c r="E331" s="221">
        <v>5045.1000000000004</v>
      </c>
      <c r="F331" s="221">
        <v>0</v>
      </c>
    </row>
    <row r="332" spans="1:6" ht="22.9" customHeight="1" x14ac:dyDescent="0.2">
      <c r="A332" s="223" t="s">
        <v>3110</v>
      </c>
      <c r="B332" s="222" t="s">
        <v>3109</v>
      </c>
      <c r="C332" s="221">
        <v>10932.2</v>
      </c>
      <c r="D332" s="221">
        <v>667.8</v>
      </c>
      <c r="E332" s="221">
        <v>0</v>
      </c>
      <c r="F332" s="221">
        <v>1556.4</v>
      </c>
    </row>
    <row r="333" spans="1:6" ht="22.9" customHeight="1" x14ac:dyDescent="0.2">
      <c r="A333" s="223" t="s">
        <v>3108</v>
      </c>
      <c r="B333" s="222" t="s">
        <v>3107</v>
      </c>
      <c r="C333" s="221">
        <v>11302.3</v>
      </c>
      <c r="D333" s="221">
        <v>785.5</v>
      </c>
      <c r="E333" s="221">
        <v>5358.5</v>
      </c>
      <c r="F333" s="221">
        <v>0</v>
      </c>
    </row>
    <row r="334" spans="1:6" s="231" customFormat="1" ht="22.9" customHeight="1" x14ac:dyDescent="0.2">
      <c r="A334" s="223" t="s">
        <v>3106</v>
      </c>
      <c r="B334" s="222" t="s">
        <v>3105</v>
      </c>
      <c r="C334" s="221">
        <v>12739.2</v>
      </c>
      <c r="D334" s="221">
        <v>1037.7</v>
      </c>
      <c r="E334" s="221">
        <v>4783</v>
      </c>
      <c r="F334" s="221">
        <v>0</v>
      </c>
    </row>
    <row r="335" spans="1:6" ht="22.9" customHeight="1" x14ac:dyDescent="0.2">
      <c r="A335" s="223" t="s">
        <v>3104</v>
      </c>
      <c r="B335" s="222" t="s">
        <v>3103</v>
      </c>
      <c r="C335" s="221">
        <v>9157</v>
      </c>
      <c r="D335" s="221">
        <v>560.79999999999995</v>
      </c>
      <c r="E335" s="221">
        <v>3064.9</v>
      </c>
      <c r="F335" s="221">
        <v>0</v>
      </c>
    </row>
    <row r="336" spans="1:6" ht="22.9" customHeight="1" x14ac:dyDescent="0.2">
      <c r="A336" s="223" t="s">
        <v>3102</v>
      </c>
      <c r="B336" s="222" t="s">
        <v>3101</v>
      </c>
      <c r="C336" s="221">
        <v>9358.4</v>
      </c>
      <c r="D336" s="221">
        <v>540.29999999999995</v>
      </c>
      <c r="E336" s="221">
        <v>0</v>
      </c>
      <c r="F336" s="221">
        <v>0</v>
      </c>
    </row>
    <row r="337" spans="1:6" ht="22.9" customHeight="1" x14ac:dyDescent="0.2">
      <c r="A337" s="223" t="s">
        <v>3100</v>
      </c>
      <c r="B337" s="222" t="s">
        <v>3099</v>
      </c>
      <c r="C337" s="221">
        <v>11251</v>
      </c>
      <c r="D337" s="221">
        <v>766</v>
      </c>
      <c r="E337" s="221">
        <v>0</v>
      </c>
      <c r="F337" s="221">
        <v>1914.8</v>
      </c>
    </row>
    <row r="338" spans="1:6" ht="22.9" customHeight="1" x14ac:dyDescent="0.2">
      <c r="A338" s="223" t="s">
        <v>3098</v>
      </c>
      <c r="B338" s="222" t="s">
        <v>3097</v>
      </c>
      <c r="C338" s="221">
        <v>11579.5</v>
      </c>
      <c r="D338" s="221">
        <v>717.3</v>
      </c>
      <c r="E338" s="221">
        <v>0</v>
      </c>
      <c r="F338" s="221">
        <v>0</v>
      </c>
    </row>
    <row r="339" spans="1:6" ht="22.9" customHeight="1" x14ac:dyDescent="0.2">
      <c r="A339" s="223" t="s">
        <v>3096</v>
      </c>
      <c r="B339" s="222" t="s">
        <v>3095</v>
      </c>
      <c r="C339" s="221">
        <v>12018.3</v>
      </c>
      <c r="D339" s="221">
        <v>865.6</v>
      </c>
      <c r="E339" s="221">
        <v>0</v>
      </c>
      <c r="F339" s="221">
        <v>0</v>
      </c>
    </row>
    <row r="340" spans="1:6" ht="22.9" customHeight="1" x14ac:dyDescent="0.2">
      <c r="A340" s="223" t="s">
        <v>3094</v>
      </c>
      <c r="B340" s="222" t="s">
        <v>3093</v>
      </c>
      <c r="C340" s="221">
        <v>18730.7</v>
      </c>
      <c r="D340" s="221">
        <v>2379.6999999999998</v>
      </c>
      <c r="E340" s="221">
        <v>0</v>
      </c>
      <c r="F340" s="221">
        <v>2994.5</v>
      </c>
    </row>
    <row r="341" spans="1:6" ht="22.9" customHeight="1" x14ac:dyDescent="0.2">
      <c r="A341" s="223" t="s">
        <v>3092</v>
      </c>
      <c r="B341" s="222" t="s">
        <v>3091</v>
      </c>
      <c r="C341" s="221">
        <v>28360.400000000001</v>
      </c>
      <c r="D341" s="221">
        <v>1558.4</v>
      </c>
      <c r="E341" s="221">
        <v>0</v>
      </c>
      <c r="F341" s="221">
        <v>19628.099999999999</v>
      </c>
    </row>
    <row r="342" spans="1:6" ht="22.9" customHeight="1" x14ac:dyDescent="0.2">
      <c r="A342" s="223" t="s">
        <v>3090</v>
      </c>
      <c r="B342" s="222" t="s">
        <v>3089</v>
      </c>
      <c r="C342" s="221">
        <v>15748.8</v>
      </c>
      <c r="D342" s="221">
        <v>787.9</v>
      </c>
      <c r="E342" s="221">
        <v>0</v>
      </c>
      <c r="F342" s="221">
        <v>5143.5</v>
      </c>
    </row>
    <row r="343" spans="1:6" ht="22.9" customHeight="1" x14ac:dyDescent="0.2">
      <c r="A343" s="223" t="s">
        <v>3088</v>
      </c>
      <c r="B343" s="222" t="s">
        <v>3087</v>
      </c>
      <c r="C343" s="221">
        <v>54464.1</v>
      </c>
      <c r="D343" s="221">
        <v>3590.8</v>
      </c>
      <c r="E343" s="221">
        <v>11748.6</v>
      </c>
      <c r="F343" s="221">
        <v>0</v>
      </c>
    </row>
    <row r="344" spans="1:6" ht="22.9" customHeight="1" x14ac:dyDescent="0.2">
      <c r="A344" s="223" t="s">
        <v>3086</v>
      </c>
      <c r="B344" s="222" t="s">
        <v>3085</v>
      </c>
      <c r="C344" s="221">
        <v>49205.8</v>
      </c>
      <c r="D344" s="221">
        <v>3337</v>
      </c>
      <c r="E344" s="221">
        <v>0</v>
      </c>
      <c r="F344" s="221">
        <v>0</v>
      </c>
    </row>
    <row r="345" spans="1:6" ht="22.9" customHeight="1" x14ac:dyDescent="0.2">
      <c r="A345" s="223" t="s">
        <v>3084</v>
      </c>
      <c r="B345" s="222" t="s">
        <v>3083</v>
      </c>
      <c r="C345" s="221">
        <v>19457.3</v>
      </c>
      <c r="D345" s="221">
        <v>1302.8</v>
      </c>
      <c r="E345" s="221">
        <v>6710</v>
      </c>
      <c r="F345" s="221">
        <v>0</v>
      </c>
    </row>
    <row r="346" spans="1:6" ht="22.9" customHeight="1" x14ac:dyDescent="0.2">
      <c r="A346" s="223" t="s">
        <v>3082</v>
      </c>
      <c r="B346" s="222" t="s">
        <v>3081</v>
      </c>
      <c r="C346" s="221">
        <v>9274</v>
      </c>
      <c r="D346" s="221">
        <v>714</v>
      </c>
      <c r="E346" s="221">
        <v>3826.4</v>
      </c>
      <c r="F346" s="221">
        <v>0</v>
      </c>
    </row>
    <row r="347" spans="1:6" ht="22.9" customHeight="1" x14ac:dyDescent="0.2">
      <c r="A347" s="223" t="s">
        <v>3080</v>
      </c>
      <c r="B347" s="222" t="s">
        <v>3079</v>
      </c>
      <c r="C347" s="221">
        <v>27707.1</v>
      </c>
      <c r="D347" s="221">
        <v>1682.9</v>
      </c>
      <c r="E347" s="221">
        <v>6041.8</v>
      </c>
      <c r="F347" s="221">
        <v>0</v>
      </c>
    </row>
    <row r="348" spans="1:6" ht="22.9" customHeight="1" x14ac:dyDescent="0.2">
      <c r="A348" s="223" t="s">
        <v>3078</v>
      </c>
      <c r="B348" s="222" t="s">
        <v>3077</v>
      </c>
      <c r="C348" s="221">
        <v>74446.3</v>
      </c>
      <c r="D348" s="221">
        <v>6400.5</v>
      </c>
      <c r="E348" s="221">
        <v>17330.2</v>
      </c>
      <c r="F348" s="221">
        <v>0</v>
      </c>
    </row>
    <row r="349" spans="1:6" ht="22.9" customHeight="1" x14ac:dyDescent="0.2">
      <c r="A349" s="223" t="s">
        <v>3076</v>
      </c>
      <c r="B349" s="222" t="s">
        <v>3075</v>
      </c>
      <c r="C349" s="221">
        <v>16463.900000000001</v>
      </c>
      <c r="D349" s="221">
        <v>987.4</v>
      </c>
      <c r="E349" s="221">
        <v>7444.5</v>
      </c>
      <c r="F349" s="221">
        <v>0</v>
      </c>
    </row>
    <row r="350" spans="1:6" ht="22.9" customHeight="1" x14ac:dyDescent="0.2">
      <c r="A350" s="223" t="s">
        <v>3074</v>
      </c>
      <c r="B350" s="222" t="s">
        <v>3073</v>
      </c>
      <c r="C350" s="221">
        <v>7334.7</v>
      </c>
      <c r="D350" s="221">
        <v>460.8</v>
      </c>
      <c r="E350" s="221">
        <v>2738.9</v>
      </c>
      <c r="F350" s="221">
        <v>0</v>
      </c>
    </row>
    <row r="351" spans="1:6" ht="22.9" customHeight="1" x14ac:dyDescent="0.2">
      <c r="A351" s="223" t="s">
        <v>3072</v>
      </c>
      <c r="B351" s="222" t="s">
        <v>1320</v>
      </c>
      <c r="C351" s="221">
        <v>6827.2</v>
      </c>
      <c r="D351" s="221">
        <v>402.3</v>
      </c>
      <c r="E351" s="221">
        <v>2809.3</v>
      </c>
      <c r="F351" s="221">
        <v>0</v>
      </c>
    </row>
    <row r="352" spans="1:6" ht="22.9" customHeight="1" x14ac:dyDescent="0.2">
      <c r="A352" s="223" t="s">
        <v>3071</v>
      </c>
      <c r="B352" s="222" t="s">
        <v>3070</v>
      </c>
      <c r="C352" s="221">
        <v>24805.4</v>
      </c>
      <c r="D352" s="221">
        <v>2107.1999999999998</v>
      </c>
      <c r="E352" s="221">
        <v>7586.8</v>
      </c>
      <c r="F352" s="221">
        <v>0</v>
      </c>
    </row>
    <row r="353" spans="1:6" ht="22.9" customHeight="1" x14ac:dyDescent="0.2">
      <c r="A353" s="223" t="s">
        <v>3069</v>
      </c>
      <c r="B353" s="222" t="s">
        <v>3068</v>
      </c>
      <c r="C353" s="221">
        <v>53011.3</v>
      </c>
      <c r="D353" s="221">
        <v>4439.8999999999996</v>
      </c>
      <c r="E353" s="221">
        <v>3600.2</v>
      </c>
      <c r="F353" s="221">
        <v>0</v>
      </c>
    </row>
    <row r="354" spans="1:6" ht="22.9" customHeight="1" x14ac:dyDescent="0.2">
      <c r="A354" s="223" t="s">
        <v>3067</v>
      </c>
      <c r="B354" s="222" t="s">
        <v>3066</v>
      </c>
      <c r="C354" s="221">
        <v>11862.4</v>
      </c>
      <c r="D354" s="221">
        <v>1192.8</v>
      </c>
      <c r="E354" s="221">
        <v>6569.7</v>
      </c>
      <c r="F354" s="221">
        <v>0</v>
      </c>
    </row>
    <row r="355" spans="1:6" ht="22.9" customHeight="1" x14ac:dyDescent="0.2">
      <c r="A355" s="223" t="s">
        <v>3065</v>
      </c>
      <c r="B355" s="222" t="s">
        <v>3064</v>
      </c>
      <c r="C355" s="221">
        <v>10474.6</v>
      </c>
      <c r="D355" s="221">
        <v>960.1</v>
      </c>
      <c r="E355" s="221">
        <v>0</v>
      </c>
      <c r="F355" s="221">
        <v>23655.599999999999</v>
      </c>
    </row>
    <row r="356" spans="1:6" ht="22.9" customHeight="1" x14ac:dyDescent="0.2">
      <c r="A356" s="223" t="s">
        <v>3063</v>
      </c>
      <c r="B356" s="222" t="s">
        <v>1867</v>
      </c>
      <c r="C356" s="221">
        <v>15405.4</v>
      </c>
      <c r="D356" s="221">
        <v>916.1</v>
      </c>
      <c r="E356" s="221">
        <v>772.1</v>
      </c>
      <c r="F356" s="221">
        <v>0</v>
      </c>
    </row>
    <row r="357" spans="1:6" ht="22.9" customHeight="1" x14ac:dyDescent="0.2">
      <c r="A357" s="223" t="s">
        <v>3062</v>
      </c>
      <c r="B357" s="222" t="s">
        <v>3061</v>
      </c>
      <c r="C357" s="221">
        <v>13906.7</v>
      </c>
      <c r="D357" s="221">
        <v>999</v>
      </c>
      <c r="E357" s="221">
        <v>1147.3</v>
      </c>
      <c r="F357" s="221">
        <v>0</v>
      </c>
    </row>
    <row r="358" spans="1:6" ht="22.9" customHeight="1" x14ac:dyDescent="0.2">
      <c r="A358" s="223" t="s">
        <v>3060</v>
      </c>
      <c r="B358" s="222" t="s">
        <v>3059</v>
      </c>
      <c r="C358" s="221">
        <v>21282.2</v>
      </c>
      <c r="D358" s="221">
        <v>1819</v>
      </c>
      <c r="E358" s="221">
        <v>9311.6</v>
      </c>
      <c r="F358" s="221">
        <v>0</v>
      </c>
    </row>
    <row r="359" spans="1:6" ht="22.9" customHeight="1" x14ac:dyDescent="0.2">
      <c r="A359" s="223" t="s">
        <v>3058</v>
      </c>
      <c r="B359" s="222" t="s">
        <v>3057</v>
      </c>
      <c r="C359" s="221">
        <v>10717.4</v>
      </c>
      <c r="D359" s="221">
        <v>691.8</v>
      </c>
      <c r="E359" s="221">
        <v>2469.4</v>
      </c>
      <c r="F359" s="221">
        <v>0</v>
      </c>
    </row>
    <row r="360" spans="1:6" ht="22.9" customHeight="1" x14ac:dyDescent="0.2">
      <c r="A360" s="223" t="s">
        <v>3056</v>
      </c>
      <c r="B360" s="222" t="s">
        <v>3055</v>
      </c>
      <c r="C360" s="221">
        <v>30350.2</v>
      </c>
      <c r="D360" s="221">
        <v>2425.5</v>
      </c>
      <c r="E360" s="221">
        <v>0</v>
      </c>
      <c r="F360" s="221">
        <v>0</v>
      </c>
    </row>
    <row r="361" spans="1:6" s="231" customFormat="1" ht="22.9" customHeight="1" x14ac:dyDescent="0.2">
      <c r="A361" s="223" t="s">
        <v>3054</v>
      </c>
      <c r="B361" s="222" t="s">
        <v>3053</v>
      </c>
      <c r="C361" s="221">
        <v>11324.9</v>
      </c>
      <c r="D361" s="221">
        <v>678.1</v>
      </c>
      <c r="E361" s="221">
        <v>0</v>
      </c>
      <c r="F361" s="221">
        <v>0</v>
      </c>
    </row>
    <row r="362" spans="1:6" s="231" customFormat="1" ht="22.9" customHeight="1" x14ac:dyDescent="0.2">
      <c r="A362" s="225" t="s">
        <v>3052</v>
      </c>
      <c r="B362" s="222" t="s">
        <v>3051</v>
      </c>
      <c r="C362" s="221">
        <v>402292.7</v>
      </c>
      <c r="D362" s="221">
        <v>52178.9</v>
      </c>
      <c r="E362" s="221">
        <v>0</v>
      </c>
      <c r="F362" s="221">
        <v>107099</v>
      </c>
    </row>
    <row r="363" spans="1:6" s="231" customFormat="1" ht="31.5" x14ac:dyDescent="0.2">
      <c r="A363" s="225" t="s">
        <v>3050</v>
      </c>
      <c r="B363" s="222" t="s">
        <v>3049</v>
      </c>
      <c r="C363" s="221">
        <v>90271.2</v>
      </c>
      <c r="D363" s="221">
        <v>11176.6</v>
      </c>
      <c r="E363" s="221">
        <v>0</v>
      </c>
      <c r="F363" s="221">
        <v>3559.6</v>
      </c>
    </row>
    <row r="364" spans="1:6" s="230" customFormat="1" ht="22.9" customHeight="1" x14ac:dyDescent="0.25">
      <c r="A364" s="223" t="s">
        <v>992</v>
      </c>
      <c r="B364" s="222" t="s">
        <v>991</v>
      </c>
      <c r="C364" s="221">
        <v>143685.5</v>
      </c>
      <c r="D364" s="221">
        <v>237602.1</v>
      </c>
      <c r="E364" s="221">
        <v>231813.7</v>
      </c>
      <c r="F364" s="221">
        <v>0</v>
      </c>
    </row>
    <row r="365" spans="1:6" ht="22.9" customHeight="1" x14ac:dyDescent="0.2">
      <c r="A365" s="223" t="s">
        <v>3048</v>
      </c>
      <c r="B365" s="222" t="s">
        <v>3047</v>
      </c>
      <c r="C365" s="221">
        <v>196505.4</v>
      </c>
      <c r="D365" s="221">
        <v>22157.9</v>
      </c>
      <c r="E365" s="221">
        <v>0</v>
      </c>
      <c r="F365" s="221">
        <v>95463</v>
      </c>
    </row>
    <row r="366" spans="1:6" ht="22.9" customHeight="1" x14ac:dyDescent="0.2">
      <c r="A366" s="223" t="s">
        <v>3046</v>
      </c>
      <c r="B366" s="222" t="s">
        <v>3045</v>
      </c>
      <c r="C366" s="221">
        <v>46422.2</v>
      </c>
      <c r="D366" s="221">
        <v>4638.8</v>
      </c>
      <c r="E366" s="221">
        <v>0</v>
      </c>
      <c r="F366" s="221">
        <v>4765.3</v>
      </c>
    </row>
    <row r="367" spans="1:6" ht="22.9" customHeight="1" x14ac:dyDescent="0.2">
      <c r="A367" s="223" t="s">
        <v>3044</v>
      </c>
      <c r="B367" s="222" t="s">
        <v>3043</v>
      </c>
      <c r="C367" s="221">
        <v>75248.5</v>
      </c>
      <c r="D367" s="221">
        <v>6157.2</v>
      </c>
      <c r="E367" s="221">
        <v>1059.0999999999999</v>
      </c>
      <c r="F367" s="221">
        <v>0</v>
      </c>
    </row>
    <row r="368" spans="1:6" ht="22.9" customHeight="1" x14ac:dyDescent="0.2">
      <c r="A368" s="223" t="s">
        <v>3042</v>
      </c>
      <c r="B368" s="222" t="s">
        <v>3041</v>
      </c>
      <c r="C368" s="221">
        <v>14551.1</v>
      </c>
      <c r="D368" s="221">
        <v>1698.9</v>
      </c>
      <c r="E368" s="221">
        <v>0</v>
      </c>
      <c r="F368" s="221">
        <v>8976.5</v>
      </c>
    </row>
    <row r="369" spans="1:6" ht="22.9" customHeight="1" x14ac:dyDescent="0.2">
      <c r="A369" s="223" t="s">
        <v>3040</v>
      </c>
      <c r="B369" s="222" t="s">
        <v>3039</v>
      </c>
      <c r="C369" s="221">
        <v>127651.3</v>
      </c>
      <c r="D369" s="221">
        <v>8910.2999999999993</v>
      </c>
      <c r="E369" s="221">
        <v>47978</v>
      </c>
      <c r="F369" s="221">
        <v>0</v>
      </c>
    </row>
    <row r="370" spans="1:6" ht="22.9" customHeight="1" x14ac:dyDescent="0.2">
      <c r="A370" s="223" t="s">
        <v>3038</v>
      </c>
      <c r="B370" s="222" t="s">
        <v>3037</v>
      </c>
      <c r="C370" s="221">
        <v>77051.199999999997</v>
      </c>
      <c r="D370" s="221">
        <v>4678.2</v>
      </c>
      <c r="E370" s="221">
        <v>20523.099999999999</v>
      </c>
      <c r="F370" s="221">
        <v>0</v>
      </c>
    </row>
    <row r="371" spans="1:6" ht="22.9" customHeight="1" x14ac:dyDescent="0.2">
      <c r="A371" s="223" t="s">
        <v>3036</v>
      </c>
      <c r="B371" s="222" t="s">
        <v>3035</v>
      </c>
      <c r="C371" s="221">
        <v>324888.7</v>
      </c>
      <c r="D371" s="221">
        <v>20989.1</v>
      </c>
      <c r="E371" s="221">
        <v>89092.2</v>
      </c>
      <c r="F371" s="221">
        <v>0</v>
      </c>
    </row>
    <row r="372" spans="1:6" ht="22.9" customHeight="1" x14ac:dyDescent="0.2">
      <c r="A372" s="223" t="s">
        <v>3034</v>
      </c>
      <c r="B372" s="222" t="s">
        <v>3033</v>
      </c>
      <c r="C372" s="221">
        <v>80792.899999999994</v>
      </c>
      <c r="D372" s="221">
        <v>4898.5</v>
      </c>
      <c r="E372" s="221">
        <v>20546.099999999999</v>
      </c>
      <c r="F372" s="221">
        <v>0</v>
      </c>
    </row>
    <row r="373" spans="1:6" ht="22.9" customHeight="1" x14ac:dyDescent="0.2">
      <c r="A373" s="223" t="s">
        <v>3032</v>
      </c>
      <c r="B373" s="222" t="s">
        <v>3031</v>
      </c>
      <c r="C373" s="221">
        <v>269908.59999999998</v>
      </c>
      <c r="D373" s="221">
        <v>15655.4</v>
      </c>
      <c r="E373" s="221">
        <v>117133.4</v>
      </c>
      <c r="F373" s="221">
        <v>0</v>
      </c>
    </row>
    <row r="374" spans="1:6" ht="22.9" customHeight="1" x14ac:dyDescent="0.2">
      <c r="A374" s="223" t="s">
        <v>3030</v>
      </c>
      <c r="B374" s="222" t="s">
        <v>3029</v>
      </c>
      <c r="C374" s="221">
        <v>185645.9</v>
      </c>
      <c r="D374" s="221">
        <v>9694.5999999999985</v>
      </c>
      <c r="E374" s="221">
        <v>48821.2</v>
      </c>
      <c r="F374" s="221">
        <v>0</v>
      </c>
    </row>
    <row r="375" spans="1:6" ht="22.9" customHeight="1" x14ac:dyDescent="0.2">
      <c r="A375" s="223" t="s">
        <v>3028</v>
      </c>
      <c r="B375" s="222" t="s">
        <v>3027</v>
      </c>
      <c r="C375" s="221">
        <v>240657.2</v>
      </c>
      <c r="D375" s="221">
        <v>16304.4</v>
      </c>
      <c r="E375" s="221">
        <v>103725.6</v>
      </c>
      <c r="F375" s="221">
        <v>0</v>
      </c>
    </row>
    <row r="376" spans="1:6" ht="22.9" customHeight="1" x14ac:dyDescent="0.2">
      <c r="A376" s="223" t="s">
        <v>3026</v>
      </c>
      <c r="B376" s="222" t="s">
        <v>3025</v>
      </c>
      <c r="C376" s="221">
        <v>70650.3</v>
      </c>
      <c r="D376" s="221">
        <v>3366.7</v>
      </c>
      <c r="E376" s="221">
        <v>23803.1</v>
      </c>
      <c r="F376" s="221">
        <v>0</v>
      </c>
    </row>
    <row r="377" spans="1:6" ht="22.9" customHeight="1" x14ac:dyDescent="0.2">
      <c r="A377" s="223" t="s">
        <v>3024</v>
      </c>
      <c r="B377" s="222" t="s">
        <v>3023</v>
      </c>
      <c r="C377" s="221">
        <v>355659.8</v>
      </c>
      <c r="D377" s="221">
        <v>17781.599999999999</v>
      </c>
      <c r="E377" s="221">
        <v>101319.5</v>
      </c>
      <c r="F377" s="221">
        <v>0</v>
      </c>
    </row>
    <row r="378" spans="1:6" ht="22.9" customHeight="1" x14ac:dyDescent="0.2">
      <c r="A378" s="223" t="s">
        <v>3022</v>
      </c>
      <c r="B378" s="222" t="s">
        <v>3021</v>
      </c>
      <c r="C378" s="221">
        <v>110670.1</v>
      </c>
      <c r="D378" s="221">
        <v>8237.2000000000007</v>
      </c>
      <c r="E378" s="221">
        <v>30475.4</v>
      </c>
      <c r="F378" s="221">
        <v>0</v>
      </c>
    </row>
    <row r="379" spans="1:6" ht="22.9" customHeight="1" x14ac:dyDescent="0.2">
      <c r="A379" s="223" t="s">
        <v>3020</v>
      </c>
      <c r="B379" s="222" t="s">
        <v>3019</v>
      </c>
      <c r="C379" s="221">
        <v>452361.5</v>
      </c>
      <c r="D379" s="221">
        <v>25502.3</v>
      </c>
      <c r="E379" s="221">
        <v>194980.8</v>
      </c>
      <c r="F379" s="221">
        <v>0</v>
      </c>
    </row>
    <row r="380" spans="1:6" ht="22.9" customHeight="1" x14ac:dyDescent="0.2">
      <c r="A380" s="223" t="s">
        <v>3018</v>
      </c>
      <c r="B380" s="222" t="s">
        <v>3017</v>
      </c>
      <c r="C380" s="221">
        <v>148647.5</v>
      </c>
      <c r="D380" s="221">
        <v>11338.4</v>
      </c>
      <c r="E380" s="221">
        <v>0</v>
      </c>
      <c r="F380" s="221">
        <v>4485</v>
      </c>
    </row>
    <row r="381" spans="1:6" ht="22.9" customHeight="1" x14ac:dyDescent="0.2">
      <c r="A381" s="223" t="s">
        <v>3016</v>
      </c>
      <c r="B381" s="222" t="s">
        <v>3015</v>
      </c>
      <c r="C381" s="221">
        <v>272071.90000000002</v>
      </c>
      <c r="D381" s="221">
        <v>16744.599999999999</v>
      </c>
      <c r="E381" s="221">
        <v>128759.9</v>
      </c>
      <c r="F381" s="221">
        <v>0</v>
      </c>
    </row>
    <row r="382" spans="1:6" ht="22.9" customHeight="1" x14ac:dyDescent="0.2">
      <c r="A382" s="223" t="s">
        <v>3014</v>
      </c>
      <c r="B382" s="222" t="s">
        <v>3013</v>
      </c>
      <c r="C382" s="221">
        <v>46573.9</v>
      </c>
      <c r="D382" s="221">
        <v>2178.8000000000002</v>
      </c>
      <c r="E382" s="221">
        <v>17724</v>
      </c>
      <c r="F382" s="221">
        <v>0</v>
      </c>
    </row>
    <row r="383" spans="1:6" ht="22.9" customHeight="1" x14ac:dyDescent="0.2">
      <c r="A383" s="223" t="s">
        <v>3012</v>
      </c>
      <c r="B383" s="222" t="s">
        <v>3011</v>
      </c>
      <c r="C383" s="221">
        <v>54810.7</v>
      </c>
      <c r="D383" s="221">
        <v>3420.7</v>
      </c>
      <c r="E383" s="221">
        <v>0</v>
      </c>
      <c r="F383" s="221">
        <v>0</v>
      </c>
    </row>
    <row r="384" spans="1:6" ht="22.9" customHeight="1" x14ac:dyDescent="0.2">
      <c r="A384" s="223" t="s">
        <v>3010</v>
      </c>
      <c r="B384" s="222" t="s">
        <v>3009</v>
      </c>
      <c r="C384" s="221">
        <v>23295</v>
      </c>
      <c r="D384" s="221">
        <v>1353.3</v>
      </c>
      <c r="E384" s="221">
        <v>4095.3</v>
      </c>
      <c r="F384" s="221">
        <v>0</v>
      </c>
    </row>
    <row r="385" spans="1:6" s="231" customFormat="1" ht="22.9" customHeight="1" x14ac:dyDescent="0.2">
      <c r="A385" s="223" t="s">
        <v>3008</v>
      </c>
      <c r="B385" s="222" t="s">
        <v>3007</v>
      </c>
      <c r="C385" s="221">
        <v>31664.9</v>
      </c>
      <c r="D385" s="221">
        <v>1986.7</v>
      </c>
      <c r="E385" s="221">
        <v>0</v>
      </c>
      <c r="F385" s="221">
        <v>0</v>
      </c>
    </row>
    <row r="386" spans="1:6" s="231" customFormat="1" ht="22.9" customHeight="1" x14ac:dyDescent="0.2">
      <c r="A386" s="223" t="s">
        <v>3006</v>
      </c>
      <c r="B386" s="222" t="s">
        <v>3005</v>
      </c>
      <c r="C386" s="221">
        <v>27584.799999999999</v>
      </c>
      <c r="D386" s="221">
        <v>2219.8000000000002</v>
      </c>
      <c r="E386" s="221">
        <v>0</v>
      </c>
      <c r="F386" s="221">
        <v>0</v>
      </c>
    </row>
    <row r="387" spans="1:6" ht="22.9" customHeight="1" x14ac:dyDescent="0.2">
      <c r="A387" s="223" t="s">
        <v>3004</v>
      </c>
      <c r="B387" s="222" t="s">
        <v>3003</v>
      </c>
      <c r="C387" s="221">
        <v>14454.7</v>
      </c>
      <c r="D387" s="221">
        <v>1337.4</v>
      </c>
      <c r="E387" s="221">
        <v>5534.9</v>
      </c>
      <c r="F387" s="221">
        <v>0</v>
      </c>
    </row>
    <row r="388" spans="1:6" ht="22.9" customHeight="1" x14ac:dyDescent="0.2">
      <c r="A388" s="225" t="s">
        <v>3002</v>
      </c>
      <c r="B388" s="222" t="s">
        <v>3001</v>
      </c>
      <c r="C388" s="221">
        <v>157540</v>
      </c>
      <c r="D388" s="221">
        <v>17926.8</v>
      </c>
      <c r="E388" s="221">
        <v>0</v>
      </c>
      <c r="F388" s="221">
        <v>43469.5</v>
      </c>
    </row>
    <row r="389" spans="1:6" ht="22.9" customHeight="1" x14ac:dyDescent="0.2">
      <c r="A389" s="223" t="s">
        <v>990</v>
      </c>
      <c r="B389" s="222" t="s">
        <v>989</v>
      </c>
      <c r="C389" s="221">
        <v>506842.6</v>
      </c>
      <c r="D389" s="221">
        <v>352338.4</v>
      </c>
      <c r="E389" s="221">
        <v>0</v>
      </c>
      <c r="F389" s="221">
        <v>122801.60000000001</v>
      </c>
    </row>
    <row r="390" spans="1:6" ht="22.9" customHeight="1" x14ac:dyDescent="0.2">
      <c r="A390" s="223" t="s">
        <v>988</v>
      </c>
      <c r="B390" s="222" t="s">
        <v>987</v>
      </c>
      <c r="C390" s="221">
        <v>870399.6</v>
      </c>
      <c r="D390" s="221">
        <v>148624.5</v>
      </c>
      <c r="E390" s="221">
        <v>0</v>
      </c>
      <c r="F390" s="221">
        <v>477428.4</v>
      </c>
    </row>
    <row r="391" spans="1:6" ht="22.9" customHeight="1" x14ac:dyDescent="0.2">
      <c r="A391" s="223" t="s">
        <v>3000</v>
      </c>
      <c r="B391" s="222" t="s">
        <v>2999</v>
      </c>
      <c r="C391" s="221">
        <v>83331</v>
      </c>
      <c r="D391" s="221">
        <v>10625.2</v>
      </c>
      <c r="E391" s="221">
        <v>0</v>
      </c>
      <c r="F391" s="221">
        <v>122522.3</v>
      </c>
    </row>
    <row r="392" spans="1:6" ht="22.9" customHeight="1" x14ac:dyDescent="0.2">
      <c r="A392" s="223" t="s">
        <v>2998</v>
      </c>
      <c r="B392" s="222" t="s">
        <v>2997</v>
      </c>
      <c r="C392" s="221">
        <v>190103.4</v>
      </c>
      <c r="D392" s="221">
        <v>30550.6</v>
      </c>
      <c r="E392" s="221">
        <v>46884.5</v>
      </c>
      <c r="F392" s="221">
        <v>0</v>
      </c>
    </row>
    <row r="393" spans="1:6" ht="22.9" customHeight="1" x14ac:dyDescent="0.2">
      <c r="A393" s="223" t="s">
        <v>2996</v>
      </c>
      <c r="B393" s="222" t="s">
        <v>2995</v>
      </c>
      <c r="C393" s="221">
        <v>42939.6</v>
      </c>
      <c r="D393" s="221">
        <v>6335.3</v>
      </c>
      <c r="E393" s="221">
        <v>21335.1</v>
      </c>
      <c r="F393" s="221">
        <v>0</v>
      </c>
    </row>
    <row r="394" spans="1:6" s="231" customFormat="1" ht="22.9" customHeight="1" x14ac:dyDescent="0.2">
      <c r="A394" s="223" t="s">
        <v>2994</v>
      </c>
      <c r="B394" s="222" t="s">
        <v>2993</v>
      </c>
      <c r="C394" s="221">
        <v>27550.799999999999</v>
      </c>
      <c r="D394" s="221">
        <v>1937.8</v>
      </c>
      <c r="E394" s="221">
        <v>6900.1</v>
      </c>
      <c r="F394" s="221">
        <v>0</v>
      </c>
    </row>
    <row r="395" spans="1:6" ht="22.9" customHeight="1" x14ac:dyDescent="0.2">
      <c r="A395" s="223" t="s">
        <v>2992</v>
      </c>
      <c r="B395" s="222" t="s">
        <v>2991</v>
      </c>
      <c r="C395" s="221">
        <v>121120.1</v>
      </c>
      <c r="D395" s="221">
        <v>10931.9</v>
      </c>
      <c r="E395" s="221">
        <v>0</v>
      </c>
      <c r="F395" s="221">
        <v>7009.9</v>
      </c>
    </row>
    <row r="396" spans="1:6" ht="22.9" customHeight="1" x14ac:dyDescent="0.2">
      <c r="A396" s="223" t="s">
        <v>2990</v>
      </c>
      <c r="B396" s="222" t="s">
        <v>2989</v>
      </c>
      <c r="C396" s="221">
        <v>4743.7</v>
      </c>
      <c r="D396" s="221">
        <v>291.3</v>
      </c>
      <c r="E396" s="221">
        <v>638.9</v>
      </c>
      <c r="F396" s="221">
        <v>0</v>
      </c>
    </row>
    <row r="397" spans="1:6" ht="22.9" customHeight="1" x14ac:dyDescent="0.2">
      <c r="A397" s="223" t="s">
        <v>2988</v>
      </c>
      <c r="B397" s="222" t="s">
        <v>2987</v>
      </c>
      <c r="C397" s="221">
        <v>72963.100000000006</v>
      </c>
      <c r="D397" s="221">
        <v>6077.9</v>
      </c>
      <c r="E397" s="221">
        <v>2521.3000000000002</v>
      </c>
      <c r="F397" s="221">
        <v>0</v>
      </c>
    </row>
    <row r="398" spans="1:6" ht="22.9" customHeight="1" x14ac:dyDescent="0.2">
      <c r="A398" s="223" t="s">
        <v>2986</v>
      </c>
      <c r="B398" s="222" t="s">
        <v>2985</v>
      </c>
      <c r="C398" s="221">
        <v>14002.3</v>
      </c>
      <c r="D398" s="221">
        <v>933.8</v>
      </c>
      <c r="E398" s="221">
        <v>0</v>
      </c>
      <c r="F398" s="221">
        <v>892.5</v>
      </c>
    </row>
    <row r="399" spans="1:6" ht="22.9" customHeight="1" x14ac:dyDescent="0.2">
      <c r="A399" s="223" t="s">
        <v>2984</v>
      </c>
      <c r="B399" s="222" t="s">
        <v>2983</v>
      </c>
      <c r="C399" s="221">
        <v>48602.1</v>
      </c>
      <c r="D399" s="221">
        <v>4620</v>
      </c>
      <c r="E399" s="221">
        <v>31400.9</v>
      </c>
      <c r="F399" s="221">
        <v>0</v>
      </c>
    </row>
    <row r="400" spans="1:6" ht="22.9" customHeight="1" x14ac:dyDescent="0.2">
      <c r="A400" s="223" t="s">
        <v>2982</v>
      </c>
      <c r="B400" s="222" t="s">
        <v>2981</v>
      </c>
      <c r="C400" s="221">
        <v>5150.8</v>
      </c>
      <c r="D400" s="221">
        <v>333.2</v>
      </c>
      <c r="E400" s="221">
        <v>1776.3</v>
      </c>
      <c r="F400" s="221">
        <v>0</v>
      </c>
    </row>
    <row r="401" spans="1:6" ht="22.9" customHeight="1" x14ac:dyDescent="0.2">
      <c r="A401" s="223" t="s">
        <v>2980</v>
      </c>
      <c r="B401" s="222" t="s">
        <v>2979</v>
      </c>
      <c r="C401" s="221">
        <v>105513.1</v>
      </c>
      <c r="D401" s="221">
        <v>7279.2</v>
      </c>
      <c r="E401" s="221">
        <v>30007.599999999999</v>
      </c>
      <c r="F401" s="221">
        <v>0</v>
      </c>
    </row>
    <row r="402" spans="1:6" ht="22.9" customHeight="1" x14ac:dyDescent="0.2">
      <c r="A402" s="223" t="s">
        <v>2978</v>
      </c>
      <c r="B402" s="222" t="s">
        <v>2977</v>
      </c>
      <c r="C402" s="221">
        <v>6404</v>
      </c>
      <c r="D402" s="221">
        <v>614.79999999999995</v>
      </c>
      <c r="E402" s="221">
        <v>4090.1</v>
      </c>
      <c r="F402" s="221">
        <v>0</v>
      </c>
    </row>
    <row r="403" spans="1:6" ht="22.9" customHeight="1" x14ac:dyDescent="0.2">
      <c r="A403" s="223" t="s">
        <v>2976</v>
      </c>
      <c r="B403" s="222" t="s">
        <v>2975</v>
      </c>
      <c r="C403" s="221">
        <v>30644.3</v>
      </c>
      <c r="D403" s="221">
        <v>2787</v>
      </c>
      <c r="E403" s="221">
        <v>174.1</v>
      </c>
      <c r="F403" s="221">
        <v>0</v>
      </c>
    </row>
    <row r="404" spans="1:6" ht="22.9" customHeight="1" x14ac:dyDescent="0.2">
      <c r="A404" s="223" t="s">
        <v>2974</v>
      </c>
      <c r="B404" s="222" t="s">
        <v>2973</v>
      </c>
      <c r="C404" s="221">
        <v>29057.9</v>
      </c>
      <c r="D404" s="221">
        <v>1875.1</v>
      </c>
      <c r="E404" s="221">
        <v>0</v>
      </c>
      <c r="F404" s="221">
        <v>0</v>
      </c>
    </row>
    <row r="405" spans="1:6" ht="22.9" customHeight="1" x14ac:dyDescent="0.2">
      <c r="A405" s="223" t="s">
        <v>2972</v>
      </c>
      <c r="B405" s="222" t="s">
        <v>2971</v>
      </c>
      <c r="C405" s="221">
        <v>24893.8</v>
      </c>
      <c r="D405" s="221">
        <v>1823.2</v>
      </c>
      <c r="E405" s="221">
        <v>9027.1</v>
      </c>
      <c r="F405" s="221">
        <v>0</v>
      </c>
    </row>
    <row r="406" spans="1:6" ht="22.9" customHeight="1" x14ac:dyDescent="0.2">
      <c r="A406" s="223" t="s">
        <v>2970</v>
      </c>
      <c r="B406" s="222" t="s">
        <v>2969</v>
      </c>
      <c r="C406" s="221">
        <v>33037.9</v>
      </c>
      <c r="D406" s="221">
        <v>2113.3000000000002</v>
      </c>
      <c r="E406" s="221">
        <v>8675.2000000000007</v>
      </c>
      <c r="F406" s="221">
        <v>0</v>
      </c>
    </row>
    <row r="407" spans="1:6" ht="22.9" customHeight="1" x14ac:dyDescent="0.2">
      <c r="A407" s="223" t="s">
        <v>2968</v>
      </c>
      <c r="B407" s="222" t="s">
        <v>2967</v>
      </c>
      <c r="C407" s="221">
        <v>0</v>
      </c>
      <c r="D407" s="221">
        <v>145.6</v>
      </c>
      <c r="E407" s="221">
        <v>209.9</v>
      </c>
      <c r="F407" s="221">
        <v>0</v>
      </c>
    </row>
    <row r="408" spans="1:6" ht="22.9" customHeight="1" x14ac:dyDescent="0.2">
      <c r="A408" s="223" t="s">
        <v>2966</v>
      </c>
      <c r="B408" s="222" t="s">
        <v>2965</v>
      </c>
      <c r="C408" s="221">
        <v>43201.8</v>
      </c>
      <c r="D408" s="221">
        <v>3459.3</v>
      </c>
      <c r="E408" s="221">
        <v>6300.9</v>
      </c>
      <c r="F408" s="221">
        <v>0</v>
      </c>
    </row>
    <row r="409" spans="1:6" ht="22.9" customHeight="1" x14ac:dyDescent="0.2">
      <c r="A409" s="223" t="s">
        <v>2964</v>
      </c>
      <c r="B409" s="222" t="s">
        <v>2963</v>
      </c>
      <c r="C409" s="221">
        <v>7074.2</v>
      </c>
      <c r="D409" s="221">
        <v>454.5</v>
      </c>
      <c r="E409" s="221">
        <v>2871.2</v>
      </c>
      <c r="F409" s="221">
        <v>0</v>
      </c>
    </row>
    <row r="410" spans="1:6" ht="22.9" customHeight="1" x14ac:dyDescent="0.2">
      <c r="A410" s="223" t="s">
        <v>2962</v>
      </c>
      <c r="B410" s="222" t="s">
        <v>2961</v>
      </c>
      <c r="C410" s="221">
        <v>10171.200000000001</v>
      </c>
      <c r="D410" s="221">
        <v>842.9</v>
      </c>
      <c r="E410" s="221">
        <v>3124</v>
      </c>
      <c r="F410" s="221">
        <v>0</v>
      </c>
    </row>
    <row r="411" spans="1:6" ht="22.9" customHeight="1" x14ac:dyDescent="0.2">
      <c r="A411" s="223" t="s">
        <v>2960</v>
      </c>
      <c r="B411" s="222" t="s">
        <v>2959</v>
      </c>
      <c r="C411" s="221">
        <v>27306.3</v>
      </c>
      <c r="D411" s="221">
        <v>2267.9</v>
      </c>
      <c r="E411" s="221">
        <v>5894.1</v>
      </c>
      <c r="F411" s="221">
        <v>0</v>
      </c>
    </row>
    <row r="412" spans="1:6" ht="36.75" customHeight="1" x14ac:dyDescent="0.2">
      <c r="A412" s="223" t="s">
        <v>2958</v>
      </c>
      <c r="B412" s="222" t="s">
        <v>2957</v>
      </c>
      <c r="C412" s="221">
        <v>14538.7</v>
      </c>
      <c r="D412" s="221">
        <v>1139.0999999999999</v>
      </c>
      <c r="E412" s="221">
        <v>1606.8</v>
      </c>
      <c r="F412" s="221">
        <v>0</v>
      </c>
    </row>
    <row r="413" spans="1:6" ht="22.9" customHeight="1" x14ac:dyDescent="0.2">
      <c r="A413" s="223" t="s">
        <v>2956</v>
      </c>
      <c r="B413" s="222" t="s">
        <v>2955</v>
      </c>
      <c r="C413" s="221">
        <v>12156.5</v>
      </c>
      <c r="D413" s="221">
        <v>1011.7</v>
      </c>
      <c r="E413" s="221">
        <v>4085.3</v>
      </c>
      <c r="F413" s="221">
        <v>0</v>
      </c>
    </row>
    <row r="414" spans="1:6" ht="22.9" customHeight="1" x14ac:dyDescent="0.2">
      <c r="A414" s="223" t="s">
        <v>2954</v>
      </c>
      <c r="B414" s="222" t="s">
        <v>2953</v>
      </c>
      <c r="C414" s="221">
        <v>9323.7000000000007</v>
      </c>
      <c r="D414" s="221">
        <v>603.9</v>
      </c>
      <c r="E414" s="221">
        <v>0</v>
      </c>
      <c r="F414" s="221">
        <v>339.9</v>
      </c>
    </row>
    <row r="415" spans="1:6" ht="22.9" customHeight="1" x14ac:dyDescent="0.2">
      <c r="A415" s="223" t="s">
        <v>2952</v>
      </c>
      <c r="B415" s="222" t="s">
        <v>2951</v>
      </c>
      <c r="C415" s="221">
        <v>14869.6</v>
      </c>
      <c r="D415" s="221">
        <v>996.7</v>
      </c>
      <c r="E415" s="221">
        <v>0</v>
      </c>
      <c r="F415" s="221">
        <v>0</v>
      </c>
    </row>
    <row r="416" spans="1:6" ht="22.9" customHeight="1" x14ac:dyDescent="0.2">
      <c r="A416" s="223" t="s">
        <v>2950</v>
      </c>
      <c r="B416" s="222" t="s">
        <v>2949</v>
      </c>
      <c r="C416" s="221">
        <v>11245.3</v>
      </c>
      <c r="D416" s="221">
        <v>1058.5999999999999</v>
      </c>
      <c r="E416" s="221">
        <v>0</v>
      </c>
      <c r="F416" s="221">
        <v>0</v>
      </c>
    </row>
    <row r="417" spans="1:6" s="231" customFormat="1" ht="22.9" customHeight="1" x14ac:dyDescent="0.2">
      <c r="A417" s="223" t="s">
        <v>2948</v>
      </c>
      <c r="B417" s="222" t="s">
        <v>2947</v>
      </c>
      <c r="C417" s="221">
        <v>28642.9</v>
      </c>
      <c r="D417" s="221">
        <v>2835.2</v>
      </c>
      <c r="E417" s="221">
        <v>7131</v>
      </c>
      <c r="F417" s="221">
        <v>0</v>
      </c>
    </row>
    <row r="418" spans="1:6" ht="22.9" customHeight="1" x14ac:dyDescent="0.2">
      <c r="A418" s="223" t="s">
        <v>2946</v>
      </c>
      <c r="B418" s="222" t="s">
        <v>2945</v>
      </c>
      <c r="C418" s="221">
        <v>28457.1</v>
      </c>
      <c r="D418" s="221">
        <v>2345.9</v>
      </c>
      <c r="E418" s="221">
        <v>15320.3</v>
      </c>
      <c r="F418" s="221">
        <v>0</v>
      </c>
    </row>
    <row r="419" spans="1:6" ht="22.9" customHeight="1" x14ac:dyDescent="0.2">
      <c r="A419" s="223" t="s">
        <v>2944</v>
      </c>
      <c r="B419" s="222" t="s">
        <v>2943</v>
      </c>
      <c r="C419" s="221">
        <v>24358.5</v>
      </c>
      <c r="D419" s="221">
        <v>1816.8</v>
      </c>
      <c r="E419" s="221">
        <v>6750.3</v>
      </c>
      <c r="F419" s="221">
        <v>0</v>
      </c>
    </row>
    <row r="420" spans="1:6" ht="22.9" customHeight="1" x14ac:dyDescent="0.2">
      <c r="A420" s="223" t="s">
        <v>2942</v>
      </c>
      <c r="B420" s="222" t="s">
        <v>2941</v>
      </c>
      <c r="C420" s="221">
        <v>6270.3</v>
      </c>
      <c r="D420" s="221">
        <v>385.6</v>
      </c>
      <c r="E420" s="221">
        <v>552.1</v>
      </c>
      <c r="F420" s="221">
        <v>0</v>
      </c>
    </row>
    <row r="421" spans="1:6" ht="22.9" customHeight="1" x14ac:dyDescent="0.2">
      <c r="A421" s="223" t="s">
        <v>2940</v>
      </c>
      <c r="B421" s="222" t="s">
        <v>2939</v>
      </c>
      <c r="C421" s="221">
        <v>5443.6</v>
      </c>
      <c r="D421" s="221">
        <v>367.1</v>
      </c>
      <c r="E421" s="221">
        <v>884.1</v>
      </c>
      <c r="F421" s="221">
        <v>0</v>
      </c>
    </row>
    <row r="422" spans="1:6" ht="36" customHeight="1" x14ac:dyDescent="0.2">
      <c r="A422" s="223" t="s">
        <v>2938</v>
      </c>
      <c r="B422" s="222" t="s">
        <v>2937</v>
      </c>
      <c r="C422" s="221">
        <v>8216.6</v>
      </c>
      <c r="D422" s="221">
        <v>566.5</v>
      </c>
      <c r="E422" s="221">
        <v>679.2</v>
      </c>
      <c r="F422" s="221">
        <v>0</v>
      </c>
    </row>
    <row r="423" spans="1:6" ht="22.9" customHeight="1" x14ac:dyDescent="0.2">
      <c r="A423" s="223" t="s">
        <v>2936</v>
      </c>
      <c r="B423" s="222" t="s">
        <v>2935</v>
      </c>
      <c r="C423" s="221">
        <v>23947.3</v>
      </c>
      <c r="D423" s="221">
        <v>1389.2</v>
      </c>
      <c r="E423" s="221">
        <v>0</v>
      </c>
      <c r="F423" s="221">
        <v>0</v>
      </c>
    </row>
    <row r="424" spans="1:6" ht="22.9" customHeight="1" x14ac:dyDescent="0.2">
      <c r="A424" s="223" t="s">
        <v>2934</v>
      </c>
      <c r="B424" s="222" t="s">
        <v>2933</v>
      </c>
      <c r="C424" s="221">
        <v>6329.9</v>
      </c>
      <c r="D424" s="221">
        <v>514.20000000000005</v>
      </c>
      <c r="E424" s="221">
        <v>1594.1</v>
      </c>
      <c r="F424" s="221">
        <v>0</v>
      </c>
    </row>
    <row r="425" spans="1:6" ht="22.9" customHeight="1" x14ac:dyDescent="0.2">
      <c r="A425" s="223" t="s">
        <v>2932</v>
      </c>
      <c r="B425" s="222" t="s">
        <v>2931</v>
      </c>
      <c r="C425" s="221">
        <v>10484.5</v>
      </c>
      <c r="D425" s="221">
        <v>788.6</v>
      </c>
      <c r="E425" s="221">
        <v>3135.9</v>
      </c>
      <c r="F425" s="221">
        <v>0</v>
      </c>
    </row>
    <row r="426" spans="1:6" ht="31.5" x14ac:dyDescent="0.2">
      <c r="A426" s="223" t="s">
        <v>2930</v>
      </c>
      <c r="B426" s="222" t="s">
        <v>2929</v>
      </c>
      <c r="C426" s="221">
        <v>41619.1</v>
      </c>
      <c r="D426" s="221">
        <v>3762.1</v>
      </c>
      <c r="E426" s="221">
        <v>16151.2</v>
      </c>
      <c r="F426" s="221">
        <v>0</v>
      </c>
    </row>
    <row r="427" spans="1:6" ht="22.9" customHeight="1" x14ac:dyDescent="0.2">
      <c r="A427" s="223" t="s">
        <v>2928</v>
      </c>
      <c r="B427" s="222" t="s">
        <v>2927</v>
      </c>
      <c r="C427" s="221">
        <v>36787.800000000003</v>
      </c>
      <c r="D427" s="221">
        <v>3477</v>
      </c>
      <c r="E427" s="221">
        <v>6535.6</v>
      </c>
      <c r="F427" s="221">
        <v>0</v>
      </c>
    </row>
    <row r="428" spans="1:6" ht="22.9" customHeight="1" x14ac:dyDescent="0.2">
      <c r="A428" s="223" t="s">
        <v>2926</v>
      </c>
      <c r="B428" s="222" t="s">
        <v>2925</v>
      </c>
      <c r="C428" s="221">
        <v>21444.2</v>
      </c>
      <c r="D428" s="221">
        <v>1419.8</v>
      </c>
      <c r="E428" s="221">
        <v>0</v>
      </c>
      <c r="F428" s="221">
        <v>0</v>
      </c>
    </row>
    <row r="429" spans="1:6" ht="22.9" customHeight="1" x14ac:dyDescent="0.2">
      <c r="A429" s="223" t="s">
        <v>2924</v>
      </c>
      <c r="B429" s="222" t="s">
        <v>2923</v>
      </c>
      <c r="C429" s="221">
        <v>42744.6</v>
      </c>
      <c r="D429" s="221">
        <v>3021.7</v>
      </c>
      <c r="E429" s="221">
        <v>4758.3</v>
      </c>
      <c r="F429" s="221">
        <v>0</v>
      </c>
    </row>
    <row r="430" spans="1:6" ht="22.9" customHeight="1" x14ac:dyDescent="0.2">
      <c r="A430" s="223" t="s">
        <v>2922</v>
      </c>
      <c r="B430" s="222" t="s">
        <v>2921</v>
      </c>
      <c r="C430" s="221">
        <v>40798.1</v>
      </c>
      <c r="D430" s="221">
        <v>3382.2</v>
      </c>
      <c r="E430" s="221">
        <v>8331.4</v>
      </c>
      <c r="F430" s="221">
        <v>0</v>
      </c>
    </row>
    <row r="431" spans="1:6" ht="22.9" customHeight="1" x14ac:dyDescent="0.2">
      <c r="A431" s="223" t="s">
        <v>2920</v>
      </c>
      <c r="B431" s="222" t="s">
        <v>2919</v>
      </c>
      <c r="C431" s="221">
        <v>5597.6</v>
      </c>
      <c r="D431" s="221">
        <v>648.29999999999995</v>
      </c>
      <c r="E431" s="221">
        <v>1793</v>
      </c>
      <c r="F431" s="221">
        <v>0</v>
      </c>
    </row>
    <row r="432" spans="1:6" ht="22.9" customHeight="1" x14ac:dyDescent="0.2">
      <c r="A432" s="223" t="s">
        <v>2918</v>
      </c>
      <c r="B432" s="222" t="s">
        <v>2311</v>
      </c>
      <c r="C432" s="221">
        <v>22614.7</v>
      </c>
      <c r="D432" s="221">
        <v>2020.5</v>
      </c>
      <c r="E432" s="221">
        <v>0</v>
      </c>
      <c r="F432" s="221">
        <v>0</v>
      </c>
    </row>
    <row r="433" spans="1:6" ht="22.9" customHeight="1" x14ac:dyDescent="0.2">
      <c r="A433" s="223" t="s">
        <v>2917</v>
      </c>
      <c r="B433" s="222" t="s">
        <v>2916</v>
      </c>
      <c r="C433" s="221">
        <v>29900.799999999999</v>
      </c>
      <c r="D433" s="221">
        <v>2215.8000000000002</v>
      </c>
      <c r="E433" s="221">
        <v>14980.8</v>
      </c>
      <c r="F433" s="221">
        <v>0</v>
      </c>
    </row>
    <row r="434" spans="1:6" ht="22.9" customHeight="1" x14ac:dyDescent="0.2">
      <c r="A434" s="223" t="s">
        <v>2915</v>
      </c>
      <c r="B434" s="222" t="s">
        <v>2914</v>
      </c>
      <c r="C434" s="221">
        <v>4554.1000000000004</v>
      </c>
      <c r="D434" s="221">
        <v>394.1</v>
      </c>
      <c r="E434" s="221">
        <v>1092.5999999999999</v>
      </c>
      <c r="F434" s="221">
        <v>0</v>
      </c>
    </row>
    <row r="435" spans="1:6" s="231" customFormat="1" ht="22.9" customHeight="1" x14ac:dyDescent="0.2">
      <c r="A435" s="223" t="s">
        <v>2913</v>
      </c>
      <c r="B435" s="222" t="s">
        <v>2912</v>
      </c>
      <c r="C435" s="221">
        <v>8430.2999999999993</v>
      </c>
      <c r="D435" s="221">
        <v>656.4</v>
      </c>
      <c r="E435" s="221">
        <v>3211.6</v>
      </c>
      <c r="F435" s="221">
        <v>0</v>
      </c>
    </row>
    <row r="436" spans="1:6" ht="22.9" customHeight="1" x14ac:dyDescent="0.2">
      <c r="A436" s="223" t="s">
        <v>2911</v>
      </c>
      <c r="B436" s="222" t="s">
        <v>2910</v>
      </c>
      <c r="C436" s="221">
        <v>9726.9</v>
      </c>
      <c r="D436" s="221">
        <v>593.6</v>
      </c>
      <c r="E436" s="221">
        <v>1678.5</v>
      </c>
      <c r="F436" s="221">
        <v>0</v>
      </c>
    </row>
    <row r="437" spans="1:6" ht="30.75" customHeight="1" x14ac:dyDescent="0.2">
      <c r="A437" s="223" t="s">
        <v>2909</v>
      </c>
      <c r="B437" s="222" t="s">
        <v>2908</v>
      </c>
      <c r="C437" s="221">
        <v>9191.2999999999993</v>
      </c>
      <c r="D437" s="221">
        <v>521.6</v>
      </c>
      <c r="E437" s="221">
        <v>1653.1</v>
      </c>
      <c r="F437" s="221">
        <v>0</v>
      </c>
    </row>
    <row r="438" spans="1:6" ht="22.9" customHeight="1" x14ac:dyDescent="0.2">
      <c r="A438" s="223" t="s">
        <v>2907</v>
      </c>
      <c r="B438" s="222" t="s">
        <v>2906</v>
      </c>
      <c r="C438" s="221">
        <v>7473</v>
      </c>
      <c r="D438" s="221">
        <v>415.2</v>
      </c>
      <c r="E438" s="221">
        <v>0</v>
      </c>
      <c r="F438" s="221">
        <v>1171.3</v>
      </c>
    </row>
    <row r="439" spans="1:6" ht="22.9" customHeight="1" x14ac:dyDescent="0.2">
      <c r="A439" s="223" t="s">
        <v>2905</v>
      </c>
      <c r="B439" s="222" t="s">
        <v>2904</v>
      </c>
      <c r="C439" s="221">
        <v>8489.2999999999993</v>
      </c>
      <c r="D439" s="221">
        <v>626.6</v>
      </c>
      <c r="E439" s="221">
        <v>1673.1</v>
      </c>
      <c r="F439" s="221">
        <v>0</v>
      </c>
    </row>
    <row r="440" spans="1:6" ht="22.9" customHeight="1" x14ac:dyDescent="0.2">
      <c r="A440" s="223" t="s">
        <v>2903</v>
      </c>
      <c r="B440" s="222" t="s">
        <v>2902</v>
      </c>
      <c r="C440" s="221">
        <v>20495.5</v>
      </c>
      <c r="D440" s="221">
        <v>1494.7</v>
      </c>
      <c r="E440" s="221">
        <v>1955.6</v>
      </c>
      <c r="F440" s="221">
        <v>0</v>
      </c>
    </row>
    <row r="441" spans="1:6" ht="22.9" customHeight="1" x14ac:dyDescent="0.2">
      <c r="A441" s="223" t="s">
        <v>2901</v>
      </c>
      <c r="B441" s="222" t="s">
        <v>2900</v>
      </c>
      <c r="C441" s="221">
        <v>17998.099999999999</v>
      </c>
      <c r="D441" s="221">
        <v>1218.3</v>
      </c>
      <c r="E441" s="221">
        <v>3845.7</v>
      </c>
      <c r="F441" s="221">
        <v>0</v>
      </c>
    </row>
    <row r="442" spans="1:6" ht="22.9" customHeight="1" x14ac:dyDescent="0.2">
      <c r="A442" s="223" t="s">
        <v>2899</v>
      </c>
      <c r="B442" s="222" t="s">
        <v>2898</v>
      </c>
      <c r="C442" s="221">
        <v>56346.2</v>
      </c>
      <c r="D442" s="221">
        <v>4286.5</v>
      </c>
      <c r="E442" s="221">
        <v>13468.7</v>
      </c>
      <c r="F442" s="221">
        <v>0</v>
      </c>
    </row>
    <row r="443" spans="1:6" ht="22.9" customHeight="1" x14ac:dyDescent="0.2">
      <c r="A443" s="223" t="s">
        <v>2897</v>
      </c>
      <c r="B443" s="222" t="s">
        <v>2896</v>
      </c>
      <c r="C443" s="221">
        <v>13941</v>
      </c>
      <c r="D443" s="221">
        <v>921.3</v>
      </c>
      <c r="E443" s="221">
        <v>3900.7</v>
      </c>
      <c r="F443" s="221">
        <v>0</v>
      </c>
    </row>
    <row r="444" spans="1:6" ht="22.9" customHeight="1" x14ac:dyDescent="0.2">
      <c r="A444" s="223" t="s">
        <v>2895</v>
      </c>
      <c r="B444" s="222" t="s">
        <v>2894</v>
      </c>
      <c r="C444" s="221">
        <v>10200.9</v>
      </c>
      <c r="D444" s="221">
        <v>838</v>
      </c>
      <c r="E444" s="221">
        <v>6081.2</v>
      </c>
      <c r="F444" s="221">
        <v>0</v>
      </c>
    </row>
    <row r="445" spans="1:6" ht="22.9" customHeight="1" x14ac:dyDescent="0.2">
      <c r="A445" s="223" t="s">
        <v>2893</v>
      </c>
      <c r="B445" s="222" t="s">
        <v>2892</v>
      </c>
      <c r="C445" s="221">
        <v>4281.2</v>
      </c>
      <c r="D445" s="221">
        <v>411.2</v>
      </c>
      <c r="E445" s="221">
        <v>1228.2</v>
      </c>
      <c r="F445" s="221">
        <v>0</v>
      </c>
    </row>
    <row r="446" spans="1:6" ht="22.9" customHeight="1" x14ac:dyDescent="0.2">
      <c r="A446" s="223" t="s">
        <v>2891</v>
      </c>
      <c r="B446" s="222" t="s">
        <v>2890</v>
      </c>
      <c r="C446" s="221">
        <v>32671.200000000001</v>
      </c>
      <c r="D446" s="221">
        <v>2947.9</v>
      </c>
      <c r="E446" s="221">
        <v>10197.6</v>
      </c>
      <c r="F446" s="221">
        <v>0</v>
      </c>
    </row>
    <row r="447" spans="1:6" ht="22.9" customHeight="1" x14ac:dyDescent="0.2">
      <c r="A447" s="223" t="s">
        <v>2889</v>
      </c>
      <c r="B447" s="222" t="s">
        <v>1296</v>
      </c>
      <c r="C447" s="221">
        <v>15701.5</v>
      </c>
      <c r="D447" s="221">
        <v>1195.0999999999999</v>
      </c>
      <c r="E447" s="221">
        <v>5100.3</v>
      </c>
      <c r="F447" s="221">
        <v>0</v>
      </c>
    </row>
    <row r="448" spans="1:6" ht="22.9" customHeight="1" x14ac:dyDescent="0.2">
      <c r="A448" s="223" t="s">
        <v>2888</v>
      </c>
      <c r="B448" s="222" t="s">
        <v>1573</v>
      </c>
      <c r="C448" s="221">
        <v>9180.9</v>
      </c>
      <c r="D448" s="221">
        <v>730.6</v>
      </c>
      <c r="E448" s="221">
        <v>3182.2</v>
      </c>
      <c r="F448" s="221">
        <v>0</v>
      </c>
    </row>
    <row r="449" spans="1:6" ht="22.9" customHeight="1" x14ac:dyDescent="0.2">
      <c r="A449" s="223" t="s">
        <v>2887</v>
      </c>
      <c r="B449" s="222" t="s">
        <v>2886</v>
      </c>
      <c r="C449" s="221">
        <v>5592.7</v>
      </c>
      <c r="D449" s="221">
        <v>369.8</v>
      </c>
      <c r="E449" s="221">
        <v>2521.5</v>
      </c>
      <c r="F449" s="221">
        <v>0</v>
      </c>
    </row>
    <row r="450" spans="1:6" ht="22.9" customHeight="1" x14ac:dyDescent="0.2">
      <c r="A450" s="223" t="s">
        <v>2885</v>
      </c>
      <c r="B450" s="222" t="s">
        <v>2884</v>
      </c>
      <c r="C450" s="221">
        <v>5717</v>
      </c>
      <c r="D450" s="221">
        <v>249.4</v>
      </c>
      <c r="E450" s="221">
        <v>196.4</v>
      </c>
      <c r="F450" s="221">
        <v>0</v>
      </c>
    </row>
    <row r="451" spans="1:6" ht="22.9" customHeight="1" x14ac:dyDescent="0.2">
      <c r="A451" s="223" t="s">
        <v>2883</v>
      </c>
      <c r="B451" s="222" t="s">
        <v>2882</v>
      </c>
      <c r="C451" s="221">
        <v>11699.2</v>
      </c>
      <c r="D451" s="221">
        <v>754.5</v>
      </c>
      <c r="E451" s="221">
        <v>2496.3000000000002</v>
      </c>
      <c r="F451" s="221">
        <v>0</v>
      </c>
    </row>
    <row r="452" spans="1:6" ht="31.5" x14ac:dyDescent="0.2">
      <c r="A452" s="223" t="s">
        <v>2881</v>
      </c>
      <c r="B452" s="222" t="s">
        <v>2880</v>
      </c>
      <c r="C452" s="221">
        <v>8150.8</v>
      </c>
      <c r="D452" s="221">
        <v>538</v>
      </c>
      <c r="E452" s="221">
        <v>758.2</v>
      </c>
      <c r="F452" s="221">
        <v>0</v>
      </c>
    </row>
    <row r="453" spans="1:6" ht="22.9" customHeight="1" x14ac:dyDescent="0.2">
      <c r="A453" s="223" t="s">
        <v>2879</v>
      </c>
      <c r="B453" s="222" t="s">
        <v>2878</v>
      </c>
      <c r="C453" s="221">
        <v>138492.29999999999</v>
      </c>
      <c r="D453" s="221">
        <v>23720.3</v>
      </c>
      <c r="E453" s="221">
        <v>54132.6</v>
      </c>
      <c r="F453" s="221">
        <v>0</v>
      </c>
    </row>
    <row r="454" spans="1:6" ht="22.9" customHeight="1" x14ac:dyDescent="0.2">
      <c r="A454" s="223" t="s">
        <v>2877</v>
      </c>
      <c r="B454" s="222" t="s">
        <v>2876</v>
      </c>
      <c r="C454" s="221">
        <v>17789.5</v>
      </c>
      <c r="D454" s="221">
        <v>1831.9</v>
      </c>
      <c r="E454" s="221">
        <v>3598.9</v>
      </c>
      <c r="F454" s="221">
        <v>0</v>
      </c>
    </row>
    <row r="455" spans="1:6" ht="31.5" x14ac:dyDescent="0.2">
      <c r="A455" s="223" t="s">
        <v>2875</v>
      </c>
      <c r="B455" s="222" t="s">
        <v>2874</v>
      </c>
      <c r="C455" s="221">
        <v>13320.5</v>
      </c>
      <c r="D455" s="221">
        <v>903.3</v>
      </c>
      <c r="E455" s="221">
        <v>5655.3</v>
      </c>
      <c r="F455" s="221">
        <v>0</v>
      </c>
    </row>
    <row r="456" spans="1:6" ht="22.9" customHeight="1" x14ac:dyDescent="0.2">
      <c r="A456" s="223" t="s">
        <v>2873</v>
      </c>
      <c r="B456" s="222" t="s">
        <v>2872</v>
      </c>
      <c r="C456" s="221">
        <v>45945.3</v>
      </c>
      <c r="D456" s="221">
        <v>4218.1000000000004</v>
      </c>
      <c r="E456" s="221">
        <v>0</v>
      </c>
      <c r="F456" s="221">
        <v>9754.9</v>
      </c>
    </row>
    <row r="457" spans="1:6" ht="22.9" customHeight="1" x14ac:dyDescent="0.2">
      <c r="A457" s="223" t="s">
        <v>2871</v>
      </c>
      <c r="B457" s="222" t="s">
        <v>2870</v>
      </c>
      <c r="C457" s="221">
        <v>20559.8</v>
      </c>
      <c r="D457" s="221">
        <v>1418.4</v>
      </c>
      <c r="E457" s="221">
        <v>1176.2</v>
      </c>
      <c r="F457" s="221">
        <v>0</v>
      </c>
    </row>
    <row r="458" spans="1:6" ht="22.9" customHeight="1" x14ac:dyDescent="0.2">
      <c r="A458" s="223" t="s">
        <v>986</v>
      </c>
      <c r="B458" s="222" t="s">
        <v>985</v>
      </c>
      <c r="C458" s="221">
        <v>219893.8</v>
      </c>
      <c r="D458" s="221">
        <v>277034.89999999997</v>
      </c>
      <c r="E458" s="221">
        <v>236934.2</v>
      </c>
      <c r="F458" s="221">
        <v>0</v>
      </c>
    </row>
    <row r="459" spans="1:6" ht="22.9" customHeight="1" x14ac:dyDescent="0.2">
      <c r="A459" s="223" t="s">
        <v>2869</v>
      </c>
      <c r="B459" s="222" t="s">
        <v>2868</v>
      </c>
      <c r="C459" s="221">
        <v>50681.4</v>
      </c>
      <c r="D459" s="221">
        <v>5104.0999999999995</v>
      </c>
      <c r="E459" s="221">
        <v>19277.2</v>
      </c>
      <c r="F459" s="221">
        <v>0</v>
      </c>
    </row>
    <row r="460" spans="1:6" ht="22.9" customHeight="1" x14ac:dyDescent="0.2">
      <c r="A460" s="223" t="s">
        <v>2867</v>
      </c>
      <c r="B460" s="222" t="s">
        <v>2866</v>
      </c>
      <c r="C460" s="221">
        <v>60098.5</v>
      </c>
      <c r="D460" s="221">
        <v>5702.3</v>
      </c>
      <c r="E460" s="221">
        <v>7004.6</v>
      </c>
      <c r="F460" s="221">
        <v>0</v>
      </c>
    </row>
    <row r="461" spans="1:6" ht="22.9" customHeight="1" x14ac:dyDescent="0.2">
      <c r="A461" s="223" t="s">
        <v>2865</v>
      </c>
      <c r="B461" s="222" t="s">
        <v>2864</v>
      </c>
      <c r="C461" s="221">
        <v>22966.7</v>
      </c>
      <c r="D461" s="221">
        <v>3032.3</v>
      </c>
      <c r="E461" s="221">
        <v>0</v>
      </c>
      <c r="F461" s="221">
        <v>7761.4</v>
      </c>
    </row>
    <row r="462" spans="1:6" ht="22.9" customHeight="1" x14ac:dyDescent="0.2">
      <c r="A462" s="223" t="s">
        <v>2863</v>
      </c>
      <c r="B462" s="222" t="s">
        <v>2862</v>
      </c>
      <c r="C462" s="221">
        <v>179156</v>
      </c>
      <c r="D462" s="221">
        <v>10797.6</v>
      </c>
      <c r="E462" s="221">
        <v>50065.8</v>
      </c>
      <c r="F462" s="221">
        <v>0</v>
      </c>
    </row>
    <row r="463" spans="1:6" ht="22.9" customHeight="1" x14ac:dyDescent="0.2">
      <c r="A463" s="223" t="s">
        <v>2861</v>
      </c>
      <c r="B463" s="222" t="s">
        <v>2860</v>
      </c>
      <c r="C463" s="221">
        <v>127516.5</v>
      </c>
      <c r="D463" s="221">
        <v>6014.2</v>
      </c>
      <c r="E463" s="221">
        <v>26784.400000000001</v>
      </c>
      <c r="F463" s="221">
        <v>0</v>
      </c>
    </row>
    <row r="464" spans="1:6" ht="22.9" customHeight="1" x14ac:dyDescent="0.2">
      <c r="A464" s="223" t="s">
        <v>2859</v>
      </c>
      <c r="B464" s="222" t="s">
        <v>2858</v>
      </c>
      <c r="C464" s="221">
        <v>80704.600000000006</v>
      </c>
      <c r="D464" s="221">
        <v>6628.7</v>
      </c>
      <c r="E464" s="221">
        <v>26572.1</v>
      </c>
      <c r="F464" s="221">
        <v>0</v>
      </c>
    </row>
    <row r="465" spans="1:6" ht="22.9" customHeight="1" x14ac:dyDescent="0.2">
      <c r="A465" s="223" t="s">
        <v>2857</v>
      </c>
      <c r="B465" s="222" t="s">
        <v>2856</v>
      </c>
      <c r="C465" s="221">
        <v>115744</v>
      </c>
      <c r="D465" s="221">
        <v>9473.2999999999993</v>
      </c>
      <c r="E465" s="221">
        <v>49190.1</v>
      </c>
      <c r="F465" s="221">
        <v>0</v>
      </c>
    </row>
    <row r="466" spans="1:6" ht="22.9" customHeight="1" x14ac:dyDescent="0.2">
      <c r="A466" s="223" t="s">
        <v>2855</v>
      </c>
      <c r="B466" s="222" t="s">
        <v>2854</v>
      </c>
      <c r="C466" s="221">
        <v>58833.3</v>
      </c>
      <c r="D466" s="221">
        <v>7054.1</v>
      </c>
      <c r="E466" s="221">
        <v>32013.599999999999</v>
      </c>
      <c r="F466" s="221">
        <v>0</v>
      </c>
    </row>
    <row r="467" spans="1:6" ht="22.9" customHeight="1" x14ac:dyDescent="0.2">
      <c r="A467" s="223" t="s">
        <v>2853</v>
      </c>
      <c r="B467" s="222" t="s">
        <v>2852</v>
      </c>
      <c r="C467" s="221">
        <v>58220.7</v>
      </c>
      <c r="D467" s="221">
        <v>4607.5</v>
      </c>
      <c r="E467" s="221">
        <v>29559.7</v>
      </c>
      <c r="F467" s="221">
        <v>0</v>
      </c>
    </row>
    <row r="468" spans="1:6" ht="22.9" customHeight="1" x14ac:dyDescent="0.2">
      <c r="A468" s="223" t="s">
        <v>2851</v>
      </c>
      <c r="B468" s="222" t="s">
        <v>2850</v>
      </c>
      <c r="C468" s="221">
        <v>103996.7</v>
      </c>
      <c r="D468" s="221">
        <v>7635.1</v>
      </c>
      <c r="E468" s="221">
        <v>51825.1</v>
      </c>
      <c r="F468" s="221">
        <v>0</v>
      </c>
    </row>
    <row r="469" spans="1:6" ht="22.9" customHeight="1" x14ac:dyDescent="0.2">
      <c r="A469" s="223" t="s">
        <v>2849</v>
      </c>
      <c r="B469" s="222" t="s">
        <v>2848</v>
      </c>
      <c r="C469" s="221">
        <v>165670.20000000001</v>
      </c>
      <c r="D469" s="221">
        <v>12065</v>
      </c>
      <c r="E469" s="221">
        <v>63432.9</v>
      </c>
      <c r="F469" s="221">
        <v>0</v>
      </c>
    </row>
    <row r="470" spans="1:6" ht="22.9" customHeight="1" x14ac:dyDescent="0.2">
      <c r="A470" s="223" t="s">
        <v>2847</v>
      </c>
      <c r="B470" s="222" t="s">
        <v>2846</v>
      </c>
      <c r="C470" s="221">
        <v>252438.2</v>
      </c>
      <c r="D470" s="221">
        <v>17542.5</v>
      </c>
      <c r="E470" s="221">
        <v>45931</v>
      </c>
      <c r="F470" s="221">
        <v>0</v>
      </c>
    </row>
    <row r="471" spans="1:6" ht="22.9" customHeight="1" x14ac:dyDescent="0.2">
      <c r="A471" s="223" t="s">
        <v>2845</v>
      </c>
      <c r="B471" s="222" t="s">
        <v>2844</v>
      </c>
      <c r="C471" s="221">
        <v>74375.100000000006</v>
      </c>
      <c r="D471" s="221">
        <v>6615.7</v>
      </c>
      <c r="E471" s="221">
        <v>23986</v>
      </c>
      <c r="F471" s="221">
        <v>0</v>
      </c>
    </row>
    <row r="472" spans="1:6" ht="22.9" customHeight="1" x14ac:dyDescent="0.2">
      <c r="A472" s="223" t="s">
        <v>2843</v>
      </c>
      <c r="B472" s="222" t="s">
        <v>2842</v>
      </c>
      <c r="C472" s="221">
        <v>196348.4</v>
      </c>
      <c r="D472" s="221">
        <v>13142.3</v>
      </c>
      <c r="E472" s="221">
        <v>65661.399999999994</v>
      </c>
      <c r="F472" s="221">
        <v>0</v>
      </c>
    </row>
    <row r="473" spans="1:6" s="231" customFormat="1" ht="22.9" customHeight="1" x14ac:dyDescent="0.2">
      <c r="A473" s="223" t="s">
        <v>2841</v>
      </c>
      <c r="B473" s="222" t="s">
        <v>2840</v>
      </c>
      <c r="C473" s="221">
        <v>117502.7</v>
      </c>
      <c r="D473" s="221">
        <v>8828.2999999999993</v>
      </c>
      <c r="E473" s="221">
        <v>46692.1</v>
      </c>
      <c r="F473" s="221">
        <v>0</v>
      </c>
    </row>
    <row r="474" spans="1:6" ht="22.9" customHeight="1" x14ac:dyDescent="0.2">
      <c r="A474" s="223" t="s">
        <v>2839</v>
      </c>
      <c r="B474" s="222" t="s">
        <v>2838</v>
      </c>
      <c r="C474" s="221">
        <v>125071.2</v>
      </c>
      <c r="D474" s="221">
        <v>10700.7</v>
      </c>
      <c r="E474" s="221">
        <v>67899.600000000006</v>
      </c>
      <c r="F474" s="221">
        <v>0</v>
      </c>
    </row>
    <row r="475" spans="1:6" ht="22.9" customHeight="1" x14ac:dyDescent="0.2">
      <c r="A475" s="223" t="s">
        <v>2837</v>
      </c>
      <c r="B475" s="222" t="s">
        <v>2836</v>
      </c>
      <c r="C475" s="221">
        <v>46763.1</v>
      </c>
      <c r="D475" s="221">
        <v>4151</v>
      </c>
      <c r="E475" s="221">
        <v>30746.3</v>
      </c>
      <c r="F475" s="221">
        <v>0</v>
      </c>
    </row>
    <row r="476" spans="1:6" ht="22.9" customHeight="1" x14ac:dyDescent="0.2">
      <c r="A476" s="223" t="s">
        <v>2835</v>
      </c>
      <c r="B476" s="222" t="s">
        <v>2834</v>
      </c>
      <c r="C476" s="221">
        <v>22557</v>
      </c>
      <c r="D476" s="221">
        <v>1892.3</v>
      </c>
      <c r="E476" s="221">
        <v>13672.2</v>
      </c>
      <c r="F476" s="221">
        <v>0</v>
      </c>
    </row>
    <row r="477" spans="1:6" ht="22.9" customHeight="1" x14ac:dyDescent="0.2">
      <c r="A477" s="223" t="s">
        <v>2833</v>
      </c>
      <c r="B477" s="222" t="s">
        <v>2832</v>
      </c>
      <c r="C477" s="221">
        <v>47576</v>
      </c>
      <c r="D477" s="221">
        <v>3143.8</v>
      </c>
      <c r="E477" s="221">
        <v>23273.4</v>
      </c>
      <c r="F477" s="221">
        <v>0</v>
      </c>
    </row>
    <row r="478" spans="1:6" ht="31.5" x14ac:dyDescent="0.2">
      <c r="A478" s="223" t="s">
        <v>2831</v>
      </c>
      <c r="B478" s="222" t="s">
        <v>2830</v>
      </c>
      <c r="C478" s="221">
        <v>13741.1</v>
      </c>
      <c r="D478" s="221">
        <v>1061.0999999999999</v>
      </c>
      <c r="E478" s="221">
        <v>8085.9</v>
      </c>
      <c r="F478" s="221">
        <v>0</v>
      </c>
    </row>
    <row r="479" spans="1:6" ht="22.9" customHeight="1" x14ac:dyDescent="0.2">
      <c r="A479" s="223" t="s">
        <v>2829</v>
      </c>
      <c r="B479" s="222" t="s">
        <v>2828</v>
      </c>
      <c r="C479" s="221">
        <v>8726.9</v>
      </c>
      <c r="D479" s="221">
        <v>550.30000000000007</v>
      </c>
      <c r="E479" s="221">
        <v>3356.1</v>
      </c>
      <c r="F479" s="221">
        <v>0</v>
      </c>
    </row>
    <row r="480" spans="1:6" ht="22.9" customHeight="1" x14ac:dyDescent="0.2">
      <c r="A480" s="223" t="s">
        <v>2827</v>
      </c>
      <c r="B480" s="222" t="s">
        <v>2826</v>
      </c>
      <c r="C480" s="221">
        <v>36182.1</v>
      </c>
      <c r="D480" s="221">
        <v>3229</v>
      </c>
      <c r="E480" s="221">
        <v>15347.2</v>
      </c>
      <c r="F480" s="221">
        <v>0</v>
      </c>
    </row>
    <row r="481" spans="1:6" ht="22.9" customHeight="1" x14ac:dyDescent="0.2">
      <c r="A481" s="223" t="s">
        <v>2825</v>
      </c>
      <c r="B481" s="222" t="s">
        <v>2824</v>
      </c>
      <c r="C481" s="221">
        <v>13799.3</v>
      </c>
      <c r="D481" s="221">
        <v>1126.7</v>
      </c>
      <c r="E481" s="221">
        <v>7760.9</v>
      </c>
      <c r="F481" s="221">
        <v>0</v>
      </c>
    </row>
    <row r="482" spans="1:6" ht="22.9" customHeight="1" x14ac:dyDescent="0.2">
      <c r="A482" s="223" t="s">
        <v>2823</v>
      </c>
      <c r="B482" s="222" t="s">
        <v>2822</v>
      </c>
      <c r="C482" s="221">
        <v>19640.8</v>
      </c>
      <c r="D482" s="221">
        <v>1055.4000000000001</v>
      </c>
      <c r="E482" s="221">
        <v>8219.9</v>
      </c>
      <c r="F482" s="221">
        <v>0</v>
      </c>
    </row>
    <row r="483" spans="1:6" ht="22.9" customHeight="1" x14ac:dyDescent="0.2">
      <c r="A483" s="223" t="s">
        <v>2821</v>
      </c>
      <c r="B483" s="222" t="s">
        <v>2820</v>
      </c>
      <c r="C483" s="221">
        <v>30784.6</v>
      </c>
      <c r="D483" s="221">
        <v>1644.8</v>
      </c>
      <c r="E483" s="221">
        <v>12235.6</v>
      </c>
      <c r="F483" s="221">
        <v>0</v>
      </c>
    </row>
    <row r="484" spans="1:6" ht="22.9" customHeight="1" x14ac:dyDescent="0.2">
      <c r="A484" s="223" t="s">
        <v>2819</v>
      </c>
      <c r="B484" s="222" t="s">
        <v>2818</v>
      </c>
      <c r="C484" s="221">
        <v>16845.2</v>
      </c>
      <c r="D484" s="221">
        <v>1176.8</v>
      </c>
      <c r="E484" s="221">
        <v>7633.6</v>
      </c>
      <c r="F484" s="221">
        <v>0</v>
      </c>
    </row>
    <row r="485" spans="1:6" ht="22.9" customHeight="1" x14ac:dyDescent="0.2">
      <c r="A485" s="223" t="s">
        <v>2817</v>
      </c>
      <c r="B485" s="222" t="s">
        <v>2816</v>
      </c>
      <c r="C485" s="221">
        <v>21428</v>
      </c>
      <c r="D485" s="221">
        <v>1703.3</v>
      </c>
      <c r="E485" s="221">
        <v>14282.6</v>
      </c>
      <c r="F485" s="221">
        <v>0</v>
      </c>
    </row>
    <row r="486" spans="1:6" ht="22.9" customHeight="1" x14ac:dyDescent="0.2">
      <c r="A486" s="223" t="s">
        <v>2815</v>
      </c>
      <c r="B486" s="222" t="s">
        <v>2814</v>
      </c>
      <c r="C486" s="221">
        <v>24029.9</v>
      </c>
      <c r="D486" s="221">
        <v>1706.8</v>
      </c>
      <c r="E486" s="221">
        <v>13674.2</v>
      </c>
      <c r="F486" s="221">
        <v>0</v>
      </c>
    </row>
    <row r="487" spans="1:6" ht="22.9" customHeight="1" x14ac:dyDescent="0.2">
      <c r="A487" s="223" t="s">
        <v>2813</v>
      </c>
      <c r="B487" s="222" t="s">
        <v>2812</v>
      </c>
      <c r="C487" s="221">
        <v>19423.400000000001</v>
      </c>
      <c r="D487" s="221">
        <v>1004</v>
      </c>
      <c r="E487" s="221">
        <v>7417.9</v>
      </c>
      <c r="F487" s="221">
        <v>0</v>
      </c>
    </row>
    <row r="488" spans="1:6" ht="22.9" customHeight="1" x14ac:dyDescent="0.2">
      <c r="A488" s="223" t="s">
        <v>2811</v>
      </c>
      <c r="B488" s="222" t="s">
        <v>2810</v>
      </c>
      <c r="C488" s="221">
        <v>22114.9</v>
      </c>
      <c r="D488" s="221">
        <v>1340</v>
      </c>
      <c r="E488" s="221">
        <v>9954.7000000000007</v>
      </c>
      <c r="F488" s="221">
        <v>0</v>
      </c>
    </row>
    <row r="489" spans="1:6" ht="22.9" customHeight="1" x14ac:dyDescent="0.2">
      <c r="A489" s="223" t="s">
        <v>2809</v>
      </c>
      <c r="B489" s="222" t="s">
        <v>2808</v>
      </c>
      <c r="C489" s="221">
        <v>34024.5</v>
      </c>
      <c r="D489" s="221">
        <v>2174.6</v>
      </c>
      <c r="E489" s="221">
        <v>18573.099999999999</v>
      </c>
      <c r="F489" s="221">
        <v>0</v>
      </c>
    </row>
    <row r="490" spans="1:6" s="231" customFormat="1" ht="22.9" customHeight="1" x14ac:dyDescent="0.2">
      <c r="A490" s="223" t="s">
        <v>2807</v>
      </c>
      <c r="B490" s="222" t="s">
        <v>2806</v>
      </c>
      <c r="C490" s="221">
        <v>31610.6</v>
      </c>
      <c r="D490" s="221">
        <v>2708.8</v>
      </c>
      <c r="E490" s="221">
        <v>12937</v>
      </c>
      <c r="F490" s="221">
        <v>0</v>
      </c>
    </row>
    <row r="491" spans="1:6" s="231" customFormat="1" ht="22.9" customHeight="1" x14ac:dyDescent="0.2">
      <c r="A491" s="223" t="s">
        <v>2805</v>
      </c>
      <c r="B491" s="222" t="s">
        <v>2804</v>
      </c>
      <c r="C491" s="221">
        <v>23856.3</v>
      </c>
      <c r="D491" s="221">
        <v>1458.7</v>
      </c>
      <c r="E491" s="221">
        <v>12687.6</v>
      </c>
      <c r="F491" s="221">
        <v>0</v>
      </c>
    </row>
    <row r="492" spans="1:6" s="231" customFormat="1" ht="22.9" customHeight="1" x14ac:dyDescent="0.2">
      <c r="A492" s="223" t="s">
        <v>2803</v>
      </c>
      <c r="B492" s="222" t="s">
        <v>2802</v>
      </c>
      <c r="C492" s="221">
        <v>25116.9</v>
      </c>
      <c r="D492" s="221">
        <v>1974.3</v>
      </c>
      <c r="E492" s="221">
        <v>17252.2</v>
      </c>
      <c r="F492" s="221">
        <v>0</v>
      </c>
    </row>
    <row r="493" spans="1:6" s="231" customFormat="1" ht="22.9" customHeight="1" x14ac:dyDescent="0.2">
      <c r="A493" s="223" t="s">
        <v>2801</v>
      </c>
      <c r="B493" s="222" t="s">
        <v>2800</v>
      </c>
      <c r="C493" s="221">
        <v>34076.6</v>
      </c>
      <c r="D493" s="221">
        <v>2648.1</v>
      </c>
      <c r="E493" s="221">
        <v>19890.8</v>
      </c>
      <c r="F493" s="221">
        <v>0</v>
      </c>
    </row>
    <row r="494" spans="1:6" s="231" customFormat="1" ht="22.9" customHeight="1" x14ac:dyDescent="0.2">
      <c r="A494" s="223" t="s">
        <v>2799</v>
      </c>
      <c r="B494" s="222" t="s">
        <v>2798</v>
      </c>
      <c r="C494" s="221">
        <v>16069.8</v>
      </c>
      <c r="D494" s="221">
        <v>1406.9</v>
      </c>
      <c r="E494" s="221">
        <v>0</v>
      </c>
      <c r="F494" s="221">
        <v>17683.7</v>
      </c>
    </row>
    <row r="495" spans="1:6" s="231" customFormat="1" ht="31.5" customHeight="1" x14ac:dyDescent="0.2">
      <c r="A495" s="223" t="s">
        <v>2797</v>
      </c>
      <c r="B495" s="222" t="s">
        <v>2796</v>
      </c>
      <c r="C495" s="221">
        <v>22018.3</v>
      </c>
      <c r="D495" s="221">
        <v>1813.2</v>
      </c>
      <c r="E495" s="221">
        <v>0</v>
      </c>
      <c r="F495" s="221">
        <v>0</v>
      </c>
    </row>
    <row r="496" spans="1:6" s="231" customFormat="1" ht="22.9" customHeight="1" x14ac:dyDescent="0.2">
      <c r="A496" s="223" t="s">
        <v>2795</v>
      </c>
      <c r="B496" s="222" t="s">
        <v>2794</v>
      </c>
      <c r="C496" s="221">
        <v>12961.8</v>
      </c>
      <c r="D496" s="221">
        <v>1155.8</v>
      </c>
      <c r="E496" s="221">
        <v>8014.4</v>
      </c>
      <c r="F496" s="221">
        <v>0</v>
      </c>
    </row>
    <row r="497" spans="1:6" s="231" customFormat="1" ht="22.9" customHeight="1" x14ac:dyDescent="0.2">
      <c r="A497" s="223" t="s">
        <v>2793</v>
      </c>
      <c r="B497" s="222" t="s">
        <v>2792</v>
      </c>
      <c r="C497" s="221">
        <v>46911.6</v>
      </c>
      <c r="D497" s="221">
        <v>3213.2000000000003</v>
      </c>
      <c r="E497" s="221">
        <v>19065.2</v>
      </c>
      <c r="F497" s="221">
        <v>0</v>
      </c>
    </row>
    <row r="498" spans="1:6" s="231" customFormat="1" ht="22.9" customHeight="1" x14ac:dyDescent="0.2">
      <c r="A498" s="223" t="s">
        <v>2791</v>
      </c>
      <c r="B498" s="222" t="s">
        <v>2790</v>
      </c>
      <c r="C498" s="221">
        <v>11813.3</v>
      </c>
      <c r="D498" s="221">
        <v>557.4</v>
      </c>
      <c r="E498" s="221">
        <v>4377.1000000000004</v>
      </c>
      <c r="F498" s="221">
        <v>0</v>
      </c>
    </row>
    <row r="499" spans="1:6" s="231" customFormat="1" ht="22.9" customHeight="1" x14ac:dyDescent="0.2">
      <c r="A499" s="223" t="s">
        <v>2789</v>
      </c>
      <c r="B499" s="222" t="s">
        <v>2788</v>
      </c>
      <c r="C499" s="221">
        <v>15584.2</v>
      </c>
      <c r="D499" s="221">
        <v>1048.5</v>
      </c>
      <c r="E499" s="221">
        <v>6640.4</v>
      </c>
      <c r="F499" s="221">
        <v>0</v>
      </c>
    </row>
    <row r="500" spans="1:6" s="231" customFormat="1" ht="22.9" customHeight="1" x14ac:dyDescent="0.2">
      <c r="A500" s="223" t="s">
        <v>2787</v>
      </c>
      <c r="B500" s="222" t="s">
        <v>2786</v>
      </c>
      <c r="C500" s="221">
        <v>10387.299999999999</v>
      </c>
      <c r="D500" s="221">
        <v>612.1</v>
      </c>
      <c r="E500" s="221">
        <v>2992.7</v>
      </c>
      <c r="F500" s="221">
        <v>0</v>
      </c>
    </row>
    <row r="501" spans="1:6" s="231" customFormat="1" ht="22.9" customHeight="1" x14ac:dyDescent="0.2">
      <c r="A501" s="223" t="s">
        <v>2785</v>
      </c>
      <c r="B501" s="222" t="s">
        <v>2784</v>
      </c>
      <c r="C501" s="221">
        <v>7879.6</v>
      </c>
      <c r="D501" s="221">
        <v>614.6</v>
      </c>
      <c r="E501" s="221">
        <v>4287.6000000000004</v>
      </c>
      <c r="F501" s="221">
        <v>0</v>
      </c>
    </row>
    <row r="502" spans="1:6" s="231" customFormat="1" ht="22.9" customHeight="1" x14ac:dyDescent="0.2">
      <c r="A502" s="223" t="s">
        <v>2783</v>
      </c>
      <c r="B502" s="222" t="s">
        <v>2782</v>
      </c>
      <c r="C502" s="221">
        <v>40912.9</v>
      </c>
      <c r="D502" s="221">
        <v>2551.4</v>
      </c>
      <c r="E502" s="221">
        <v>1574.8</v>
      </c>
      <c r="F502" s="221">
        <v>0</v>
      </c>
    </row>
    <row r="503" spans="1:6" s="231" customFormat="1" ht="22.9" customHeight="1" x14ac:dyDescent="0.2">
      <c r="A503" s="223" t="s">
        <v>2781</v>
      </c>
      <c r="B503" s="222" t="s">
        <v>2780</v>
      </c>
      <c r="C503" s="221">
        <v>12556.3</v>
      </c>
      <c r="D503" s="221">
        <v>981.7</v>
      </c>
      <c r="E503" s="221">
        <v>7764.4</v>
      </c>
      <c r="F503" s="221">
        <v>0</v>
      </c>
    </row>
    <row r="504" spans="1:6" s="231" customFormat="1" ht="22.9" customHeight="1" x14ac:dyDescent="0.2">
      <c r="A504" s="223" t="s">
        <v>2779</v>
      </c>
      <c r="B504" s="222" t="s">
        <v>2778</v>
      </c>
      <c r="C504" s="221">
        <v>22142.400000000001</v>
      </c>
      <c r="D504" s="221">
        <v>1858.2</v>
      </c>
      <c r="E504" s="221">
        <v>15289.2</v>
      </c>
      <c r="F504" s="221">
        <v>0</v>
      </c>
    </row>
    <row r="505" spans="1:6" s="231" customFormat="1" ht="22.9" customHeight="1" x14ac:dyDescent="0.2">
      <c r="A505" s="225" t="s">
        <v>2777</v>
      </c>
      <c r="B505" s="222" t="s">
        <v>2776</v>
      </c>
      <c r="C505" s="221">
        <v>121077.3</v>
      </c>
      <c r="D505" s="221">
        <v>13832.7</v>
      </c>
      <c r="E505" s="221">
        <v>0</v>
      </c>
      <c r="F505" s="221">
        <v>0</v>
      </c>
    </row>
    <row r="506" spans="1:6" s="231" customFormat="1" ht="22.9" customHeight="1" x14ac:dyDescent="0.2">
      <c r="A506" s="225" t="s">
        <v>2775</v>
      </c>
      <c r="B506" s="222" t="s">
        <v>2774</v>
      </c>
      <c r="C506" s="221">
        <v>102120.6</v>
      </c>
      <c r="D506" s="221">
        <v>13946.5</v>
      </c>
      <c r="E506" s="221">
        <v>0</v>
      </c>
      <c r="F506" s="221">
        <v>757.2</v>
      </c>
    </row>
    <row r="507" spans="1:6" s="231" customFormat="1" ht="22.9" customHeight="1" x14ac:dyDescent="0.2">
      <c r="A507" s="225" t="s">
        <v>2773</v>
      </c>
      <c r="B507" s="222" t="s">
        <v>2772</v>
      </c>
      <c r="C507" s="221">
        <v>100722.5</v>
      </c>
      <c r="D507" s="221">
        <v>5044.5</v>
      </c>
      <c r="E507" s="221">
        <v>0</v>
      </c>
      <c r="F507" s="221">
        <v>14093.9</v>
      </c>
    </row>
    <row r="508" spans="1:6" s="231" customFormat="1" ht="22.9" customHeight="1" x14ac:dyDescent="0.2">
      <c r="A508" s="225" t="s">
        <v>2771</v>
      </c>
      <c r="B508" s="222" t="s">
        <v>2770</v>
      </c>
      <c r="C508" s="221">
        <v>365493.3</v>
      </c>
      <c r="D508" s="221">
        <v>51184.5</v>
      </c>
      <c r="E508" s="221">
        <v>0</v>
      </c>
      <c r="F508" s="221">
        <v>68801.2</v>
      </c>
    </row>
    <row r="509" spans="1:6" s="231" customFormat="1" ht="22.9" customHeight="1" x14ac:dyDescent="0.2">
      <c r="A509" s="223" t="s">
        <v>984</v>
      </c>
      <c r="B509" s="222" t="s">
        <v>983</v>
      </c>
      <c r="C509" s="221">
        <v>233075.9</v>
      </c>
      <c r="D509" s="221">
        <v>347839.1</v>
      </c>
      <c r="E509" s="221">
        <v>0</v>
      </c>
      <c r="F509" s="221">
        <v>138774.9</v>
      </c>
    </row>
    <row r="510" spans="1:6" ht="22.9" customHeight="1" x14ac:dyDescent="0.2">
      <c r="A510" s="223" t="s">
        <v>2769</v>
      </c>
      <c r="B510" s="222" t="s">
        <v>2768</v>
      </c>
      <c r="C510" s="221">
        <v>278404.40000000002</v>
      </c>
      <c r="D510" s="221">
        <v>40883.300000000003</v>
      </c>
      <c r="E510" s="221">
        <v>1236.5999999999999</v>
      </c>
      <c r="F510" s="221">
        <v>0</v>
      </c>
    </row>
    <row r="511" spans="1:6" ht="22.9" customHeight="1" x14ac:dyDescent="0.2">
      <c r="A511" s="223" t="s">
        <v>2767</v>
      </c>
      <c r="B511" s="222" t="s">
        <v>2766</v>
      </c>
      <c r="C511" s="221">
        <v>110428.2</v>
      </c>
      <c r="D511" s="221">
        <v>12109.1</v>
      </c>
      <c r="E511" s="221">
        <v>0</v>
      </c>
      <c r="F511" s="221">
        <v>27921.3</v>
      </c>
    </row>
    <row r="512" spans="1:6" ht="22.9" customHeight="1" x14ac:dyDescent="0.2">
      <c r="A512" s="223" t="s">
        <v>2765</v>
      </c>
      <c r="B512" s="222" t="s">
        <v>2764</v>
      </c>
      <c r="C512" s="221">
        <v>185205.6</v>
      </c>
      <c r="D512" s="221">
        <v>20684.7</v>
      </c>
      <c r="E512" s="221">
        <v>0</v>
      </c>
      <c r="F512" s="221">
        <v>42457.599999999999</v>
      </c>
    </row>
    <row r="513" spans="1:6" ht="22.9" customHeight="1" x14ac:dyDescent="0.2">
      <c r="A513" s="223" t="s">
        <v>2763</v>
      </c>
      <c r="B513" s="222" t="s">
        <v>2762</v>
      </c>
      <c r="C513" s="221">
        <v>68124.100000000006</v>
      </c>
      <c r="D513" s="221">
        <v>7365.3</v>
      </c>
      <c r="E513" s="221">
        <v>0</v>
      </c>
      <c r="F513" s="221">
        <v>1981</v>
      </c>
    </row>
    <row r="514" spans="1:6" ht="22.9" customHeight="1" x14ac:dyDescent="0.2">
      <c r="A514" s="223" t="s">
        <v>2761</v>
      </c>
      <c r="B514" s="222" t="s">
        <v>2760</v>
      </c>
      <c r="C514" s="221">
        <v>148529.4</v>
      </c>
      <c r="D514" s="221">
        <v>18433.3</v>
      </c>
      <c r="E514" s="221">
        <v>0</v>
      </c>
      <c r="F514" s="221">
        <v>14680.8</v>
      </c>
    </row>
    <row r="515" spans="1:6" ht="22.9" customHeight="1" x14ac:dyDescent="0.2">
      <c r="A515" s="223" t="s">
        <v>2759</v>
      </c>
      <c r="B515" s="222" t="s">
        <v>2758</v>
      </c>
      <c r="C515" s="221">
        <v>46151.199999999997</v>
      </c>
      <c r="D515" s="221">
        <v>5346.8</v>
      </c>
      <c r="E515" s="221">
        <v>0</v>
      </c>
      <c r="F515" s="221">
        <v>1346.4</v>
      </c>
    </row>
    <row r="516" spans="1:6" ht="22.9" customHeight="1" x14ac:dyDescent="0.2">
      <c r="A516" s="223" t="s">
        <v>982</v>
      </c>
      <c r="B516" s="222" t="s">
        <v>981</v>
      </c>
      <c r="C516" s="221">
        <v>29523</v>
      </c>
      <c r="D516" s="221">
        <v>4817.3</v>
      </c>
      <c r="E516" s="221">
        <v>0</v>
      </c>
      <c r="F516" s="221">
        <v>45154.3</v>
      </c>
    </row>
    <row r="517" spans="1:6" ht="22.9" customHeight="1" x14ac:dyDescent="0.2">
      <c r="A517" s="223" t="s">
        <v>2757</v>
      </c>
      <c r="B517" s="222" t="s">
        <v>2756</v>
      </c>
      <c r="C517" s="221">
        <v>78253.100000000006</v>
      </c>
      <c r="D517" s="221">
        <v>9044.4</v>
      </c>
      <c r="E517" s="221">
        <v>0</v>
      </c>
      <c r="F517" s="221">
        <v>7301</v>
      </c>
    </row>
    <row r="518" spans="1:6" ht="22.9" customHeight="1" x14ac:dyDescent="0.2">
      <c r="A518" s="223" t="s">
        <v>2755</v>
      </c>
      <c r="B518" s="222" t="s">
        <v>2754</v>
      </c>
      <c r="C518" s="221">
        <v>7940.4</v>
      </c>
      <c r="D518" s="221">
        <v>494.7</v>
      </c>
      <c r="E518" s="221">
        <v>2396.9</v>
      </c>
      <c r="F518" s="221">
        <v>0</v>
      </c>
    </row>
    <row r="519" spans="1:6" ht="22.9" customHeight="1" x14ac:dyDescent="0.2">
      <c r="A519" s="223" t="s">
        <v>2753</v>
      </c>
      <c r="B519" s="222" t="s">
        <v>2752</v>
      </c>
      <c r="C519" s="221">
        <v>60022.3</v>
      </c>
      <c r="D519" s="221">
        <v>4681.7</v>
      </c>
      <c r="E519" s="221">
        <v>0</v>
      </c>
      <c r="F519" s="221">
        <v>8387</v>
      </c>
    </row>
    <row r="520" spans="1:6" ht="22.9" customHeight="1" x14ac:dyDescent="0.2">
      <c r="A520" s="223" t="s">
        <v>2751</v>
      </c>
      <c r="B520" s="222" t="s">
        <v>2750</v>
      </c>
      <c r="C520" s="221">
        <v>22132.400000000001</v>
      </c>
      <c r="D520" s="221">
        <v>1952.9</v>
      </c>
      <c r="E520" s="221">
        <v>8667.7000000000007</v>
      </c>
      <c r="F520" s="221">
        <v>0</v>
      </c>
    </row>
    <row r="521" spans="1:6" ht="22.9" customHeight="1" x14ac:dyDescent="0.2">
      <c r="A521" s="223" t="s">
        <v>2749</v>
      </c>
      <c r="B521" s="222" t="s">
        <v>2748</v>
      </c>
      <c r="C521" s="221">
        <v>171215.7</v>
      </c>
      <c r="D521" s="221">
        <v>9678.2999999999993</v>
      </c>
      <c r="E521" s="221">
        <v>0</v>
      </c>
      <c r="F521" s="221">
        <v>154322.1</v>
      </c>
    </row>
    <row r="522" spans="1:6" ht="22.9" customHeight="1" x14ac:dyDescent="0.2">
      <c r="A522" s="223" t="s">
        <v>2747</v>
      </c>
      <c r="B522" s="222" t="s">
        <v>2746</v>
      </c>
      <c r="C522" s="221">
        <v>58174.5</v>
      </c>
      <c r="D522" s="221">
        <v>4752.5</v>
      </c>
      <c r="E522" s="221">
        <v>26941.4</v>
      </c>
      <c r="F522" s="221">
        <v>0</v>
      </c>
    </row>
    <row r="523" spans="1:6" ht="22.9" customHeight="1" x14ac:dyDescent="0.2">
      <c r="A523" s="223" t="s">
        <v>2745</v>
      </c>
      <c r="B523" s="222" t="s">
        <v>2744</v>
      </c>
      <c r="C523" s="221">
        <v>125097.5</v>
      </c>
      <c r="D523" s="221">
        <v>7201.1</v>
      </c>
      <c r="E523" s="221">
        <v>0</v>
      </c>
      <c r="F523" s="221">
        <v>35995.1</v>
      </c>
    </row>
    <row r="524" spans="1:6" ht="22.9" customHeight="1" x14ac:dyDescent="0.2">
      <c r="A524" s="223" t="s">
        <v>2743</v>
      </c>
      <c r="B524" s="222" t="s">
        <v>2742</v>
      </c>
      <c r="C524" s="221">
        <v>140012.79999999999</v>
      </c>
      <c r="D524" s="221">
        <v>9650.5</v>
      </c>
      <c r="E524" s="221">
        <v>0</v>
      </c>
      <c r="F524" s="221">
        <v>7914.9</v>
      </c>
    </row>
    <row r="525" spans="1:6" s="230" customFormat="1" ht="22.9" customHeight="1" x14ac:dyDescent="0.25">
      <c r="A525" s="223" t="s">
        <v>2741</v>
      </c>
      <c r="B525" s="222" t="s">
        <v>2740</v>
      </c>
      <c r="C525" s="221">
        <v>182389.7</v>
      </c>
      <c r="D525" s="221">
        <v>12902.1</v>
      </c>
      <c r="E525" s="221">
        <v>0</v>
      </c>
      <c r="F525" s="221">
        <v>34676.5</v>
      </c>
    </row>
    <row r="526" spans="1:6" ht="22.9" customHeight="1" x14ac:dyDescent="0.2">
      <c r="A526" s="223" t="s">
        <v>2739</v>
      </c>
      <c r="B526" s="222" t="s">
        <v>2738</v>
      </c>
      <c r="C526" s="221">
        <v>38813.699999999997</v>
      </c>
      <c r="D526" s="221">
        <v>3152.9</v>
      </c>
      <c r="E526" s="221">
        <v>0</v>
      </c>
      <c r="F526" s="221">
        <v>0</v>
      </c>
    </row>
    <row r="527" spans="1:6" ht="22.9" customHeight="1" x14ac:dyDescent="0.2">
      <c r="A527" s="223" t="s">
        <v>2737</v>
      </c>
      <c r="B527" s="222" t="s">
        <v>2736</v>
      </c>
      <c r="C527" s="221">
        <v>42304</v>
      </c>
      <c r="D527" s="221">
        <v>2930.6</v>
      </c>
      <c r="E527" s="221">
        <v>0</v>
      </c>
      <c r="F527" s="221">
        <v>4581</v>
      </c>
    </row>
    <row r="528" spans="1:6" ht="22.9" customHeight="1" x14ac:dyDescent="0.2">
      <c r="A528" s="223" t="s">
        <v>2735</v>
      </c>
      <c r="B528" s="222" t="s">
        <v>2734</v>
      </c>
      <c r="C528" s="221">
        <v>81994.2</v>
      </c>
      <c r="D528" s="221">
        <v>5351.3</v>
      </c>
      <c r="E528" s="221">
        <v>0</v>
      </c>
      <c r="F528" s="221">
        <v>11868</v>
      </c>
    </row>
    <row r="529" spans="1:6" ht="22.9" customHeight="1" x14ac:dyDescent="0.2">
      <c r="A529" s="223" t="s">
        <v>2733</v>
      </c>
      <c r="B529" s="222" t="s">
        <v>2732</v>
      </c>
      <c r="C529" s="221">
        <v>59930.7</v>
      </c>
      <c r="D529" s="221">
        <v>5748.9</v>
      </c>
      <c r="E529" s="221">
        <v>0</v>
      </c>
      <c r="F529" s="221">
        <v>0</v>
      </c>
    </row>
    <row r="530" spans="1:6" ht="22.9" customHeight="1" x14ac:dyDescent="0.2">
      <c r="A530" s="223" t="s">
        <v>2731</v>
      </c>
      <c r="B530" s="222" t="s">
        <v>2730</v>
      </c>
      <c r="C530" s="221">
        <v>458639.9</v>
      </c>
      <c r="D530" s="221">
        <v>35125.800000000003</v>
      </c>
      <c r="E530" s="221">
        <v>0</v>
      </c>
      <c r="F530" s="221">
        <v>203491</v>
      </c>
    </row>
    <row r="531" spans="1:6" ht="22.9" customHeight="1" x14ac:dyDescent="0.2">
      <c r="A531" s="223" t="s">
        <v>2729</v>
      </c>
      <c r="B531" s="222" t="s">
        <v>2728</v>
      </c>
      <c r="C531" s="221">
        <v>111681.7</v>
      </c>
      <c r="D531" s="221">
        <v>6524.4</v>
      </c>
      <c r="E531" s="221">
        <v>0</v>
      </c>
      <c r="F531" s="221">
        <v>9491.6</v>
      </c>
    </row>
    <row r="532" spans="1:6" ht="22.9" customHeight="1" x14ac:dyDescent="0.2">
      <c r="A532" s="223" t="s">
        <v>2727</v>
      </c>
      <c r="B532" s="222" t="s">
        <v>2726</v>
      </c>
      <c r="C532" s="221">
        <v>43612</v>
      </c>
      <c r="D532" s="221">
        <v>3420.6</v>
      </c>
      <c r="E532" s="221">
        <v>5507.7</v>
      </c>
      <c r="F532" s="221">
        <v>0</v>
      </c>
    </row>
    <row r="533" spans="1:6" ht="22.9" customHeight="1" x14ac:dyDescent="0.2">
      <c r="A533" s="223" t="s">
        <v>2725</v>
      </c>
      <c r="B533" s="222" t="s">
        <v>2724</v>
      </c>
      <c r="C533" s="221">
        <v>84784.8</v>
      </c>
      <c r="D533" s="221">
        <v>6416.8</v>
      </c>
      <c r="E533" s="221">
        <v>0</v>
      </c>
      <c r="F533" s="221">
        <v>33761.1</v>
      </c>
    </row>
    <row r="534" spans="1:6" ht="22.9" customHeight="1" x14ac:dyDescent="0.2">
      <c r="A534" s="223" t="s">
        <v>2723</v>
      </c>
      <c r="B534" s="222" t="s">
        <v>2722</v>
      </c>
      <c r="C534" s="221">
        <v>39241.599999999999</v>
      </c>
      <c r="D534" s="221">
        <v>3498.9</v>
      </c>
      <c r="E534" s="221">
        <v>0</v>
      </c>
      <c r="F534" s="221">
        <v>0</v>
      </c>
    </row>
    <row r="535" spans="1:6" ht="22.9" customHeight="1" x14ac:dyDescent="0.2">
      <c r="A535" s="223" t="s">
        <v>2721</v>
      </c>
      <c r="B535" s="222" t="s">
        <v>2720</v>
      </c>
      <c r="C535" s="221">
        <v>19966.400000000001</v>
      </c>
      <c r="D535" s="221">
        <v>1006.5</v>
      </c>
      <c r="E535" s="221">
        <v>2786.3</v>
      </c>
      <c r="F535" s="221">
        <v>0</v>
      </c>
    </row>
    <row r="536" spans="1:6" ht="22.9" customHeight="1" x14ac:dyDescent="0.2">
      <c r="A536" s="223" t="s">
        <v>2719</v>
      </c>
      <c r="B536" s="222" t="s">
        <v>2718</v>
      </c>
      <c r="C536" s="221">
        <v>68395.399999999994</v>
      </c>
      <c r="D536" s="221">
        <v>4869.8999999999996</v>
      </c>
      <c r="E536" s="221">
        <v>0</v>
      </c>
      <c r="F536" s="221">
        <v>0</v>
      </c>
    </row>
    <row r="537" spans="1:6" ht="22.9" customHeight="1" x14ac:dyDescent="0.2">
      <c r="A537" s="223" t="s">
        <v>2717</v>
      </c>
      <c r="B537" s="222" t="s">
        <v>2716</v>
      </c>
      <c r="C537" s="221">
        <v>73839.100000000006</v>
      </c>
      <c r="D537" s="221">
        <v>6434.5</v>
      </c>
      <c r="E537" s="221">
        <v>0</v>
      </c>
      <c r="F537" s="221">
        <v>1155.7</v>
      </c>
    </row>
    <row r="538" spans="1:6" ht="22.9" customHeight="1" x14ac:dyDescent="0.2">
      <c r="A538" s="223" t="s">
        <v>2715</v>
      </c>
      <c r="B538" s="222" t="s">
        <v>2714</v>
      </c>
      <c r="C538" s="221">
        <v>56881.4</v>
      </c>
      <c r="D538" s="221">
        <v>3968.5</v>
      </c>
      <c r="E538" s="221">
        <v>0</v>
      </c>
      <c r="F538" s="221">
        <v>0</v>
      </c>
    </row>
    <row r="539" spans="1:6" ht="22.9" customHeight="1" x14ac:dyDescent="0.2">
      <c r="A539" s="223" t="s">
        <v>2713</v>
      </c>
      <c r="B539" s="222" t="s">
        <v>2712</v>
      </c>
      <c r="C539" s="221">
        <v>61095.5</v>
      </c>
      <c r="D539" s="221">
        <v>4995.8</v>
      </c>
      <c r="E539" s="221">
        <v>1889.7</v>
      </c>
      <c r="F539" s="221">
        <v>0</v>
      </c>
    </row>
    <row r="540" spans="1:6" ht="22.9" customHeight="1" x14ac:dyDescent="0.2">
      <c r="A540" s="223" t="s">
        <v>2711</v>
      </c>
      <c r="B540" s="222" t="s">
        <v>2710</v>
      </c>
      <c r="C540" s="221">
        <v>28609.1</v>
      </c>
      <c r="D540" s="221">
        <v>1876.8</v>
      </c>
      <c r="E540" s="221">
        <v>5486.2</v>
      </c>
      <c r="F540" s="221">
        <v>0</v>
      </c>
    </row>
    <row r="541" spans="1:6" ht="22.9" customHeight="1" x14ac:dyDescent="0.2">
      <c r="A541" s="223" t="s">
        <v>2709</v>
      </c>
      <c r="B541" s="222" t="s">
        <v>2708</v>
      </c>
      <c r="C541" s="221">
        <v>77913.7</v>
      </c>
      <c r="D541" s="221">
        <v>5404.5</v>
      </c>
      <c r="E541" s="221">
        <v>15624</v>
      </c>
      <c r="F541" s="221">
        <v>0</v>
      </c>
    </row>
    <row r="542" spans="1:6" ht="22.9" customHeight="1" x14ac:dyDescent="0.2">
      <c r="A542" s="223" t="s">
        <v>2707</v>
      </c>
      <c r="B542" s="222" t="s">
        <v>2706</v>
      </c>
      <c r="C542" s="221">
        <v>69759.399999999994</v>
      </c>
      <c r="D542" s="221">
        <v>5961.9</v>
      </c>
      <c r="E542" s="221">
        <v>0</v>
      </c>
      <c r="F542" s="221">
        <v>4834.3999999999996</v>
      </c>
    </row>
    <row r="543" spans="1:6" ht="22.9" customHeight="1" x14ac:dyDescent="0.2">
      <c r="A543" s="223" t="s">
        <v>2705</v>
      </c>
      <c r="B543" s="222" t="s">
        <v>2704</v>
      </c>
      <c r="C543" s="221">
        <v>23653.1</v>
      </c>
      <c r="D543" s="221">
        <v>1920.2</v>
      </c>
      <c r="E543" s="221">
        <v>6809.7</v>
      </c>
      <c r="F543" s="221">
        <v>0</v>
      </c>
    </row>
    <row r="544" spans="1:6" ht="22.9" customHeight="1" x14ac:dyDescent="0.2">
      <c r="A544" s="223" t="s">
        <v>2703</v>
      </c>
      <c r="B544" s="222" t="s">
        <v>2702</v>
      </c>
      <c r="C544" s="221">
        <v>19348</v>
      </c>
      <c r="D544" s="221">
        <v>1444.1</v>
      </c>
      <c r="E544" s="221">
        <v>0</v>
      </c>
      <c r="F544" s="221">
        <v>0</v>
      </c>
    </row>
    <row r="545" spans="1:6" ht="22.9" customHeight="1" x14ac:dyDescent="0.2">
      <c r="A545" s="223" t="s">
        <v>2701</v>
      </c>
      <c r="B545" s="222" t="s">
        <v>2700</v>
      </c>
      <c r="C545" s="221">
        <v>8471.2000000000007</v>
      </c>
      <c r="D545" s="221">
        <v>712.6</v>
      </c>
      <c r="E545" s="221">
        <v>0</v>
      </c>
      <c r="F545" s="221">
        <v>0</v>
      </c>
    </row>
    <row r="546" spans="1:6" ht="22.9" customHeight="1" x14ac:dyDescent="0.2">
      <c r="A546" s="223" t="s">
        <v>2699</v>
      </c>
      <c r="B546" s="222" t="s">
        <v>2698</v>
      </c>
      <c r="C546" s="221">
        <v>45984.9</v>
      </c>
      <c r="D546" s="221">
        <v>3339.3</v>
      </c>
      <c r="E546" s="221">
        <v>0</v>
      </c>
      <c r="F546" s="221">
        <v>9248</v>
      </c>
    </row>
    <row r="547" spans="1:6" ht="22.9" customHeight="1" x14ac:dyDescent="0.2">
      <c r="A547" s="223" t="s">
        <v>2697</v>
      </c>
      <c r="B547" s="222" t="s">
        <v>2696</v>
      </c>
      <c r="C547" s="221">
        <v>12686.3</v>
      </c>
      <c r="D547" s="221">
        <v>832.5</v>
      </c>
      <c r="E547" s="221">
        <v>0</v>
      </c>
      <c r="F547" s="221">
        <v>3964.9</v>
      </c>
    </row>
    <row r="548" spans="1:6" ht="22.9" customHeight="1" x14ac:dyDescent="0.2">
      <c r="A548" s="223" t="s">
        <v>2695</v>
      </c>
      <c r="B548" s="222" t="s">
        <v>2694</v>
      </c>
      <c r="C548" s="221">
        <v>18738.3</v>
      </c>
      <c r="D548" s="221">
        <v>1472.4</v>
      </c>
      <c r="E548" s="221">
        <v>2472.1</v>
      </c>
      <c r="F548" s="221">
        <v>0</v>
      </c>
    </row>
    <row r="549" spans="1:6" ht="22.9" customHeight="1" x14ac:dyDescent="0.2">
      <c r="A549" s="223" t="s">
        <v>2693</v>
      </c>
      <c r="B549" s="222" t="s">
        <v>2692</v>
      </c>
      <c r="C549" s="221">
        <v>35684.699999999997</v>
      </c>
      <c r="D549" s="221">
        <v>3338.5</v>
      </c>
      <c r="E549" s="221">
        <v>5225</v>
      </c>
      <c r="F549" s="221">
        <v>0</v>
      </c>
    </row>
    <row r="550" spans="1:6" ht="22.9" customHeight="1" x14ac:dyDescent="0.2">
      <c r="A550" s="223" t="s">
        <v>2691</v>
      </c>
      <c r="B550" s="222" t="s">
        <v>2690</v>
      </c>
      <c r="C550" s="221">
        <v>46933.4</v>
      </c>
      <c r="D550" s="221">
        <v>3880.3</v>
      </c>
      <c r="E550" s="221">
        <v>1161.4000000000001</v>
      </c>
      <c r="F550" s="221">
        <v>0</v>
      </c>
    </row>
    <row r="551" spans="1:6" ht="22.9" customHeight="1" x14ac:dyDescent="0.2">
      <c r="A551" s="223" t="s">
        <v>2689</v>
      </c>
      <c r="B551" s="222" t="s">
        <v>2688</v>
      </c>
      <c r="C551" s="221">
        <v>11453.6</v>
      </c>
      <c r="D551" s="221">
        <v>722.5</v>
      </c>
      <c r="E551" s="221">
        <v>0</v>
      </c>
      <c r="F551" s="221">
        <v>7251.1</v>
      </c>
    </row>
    <row r="552" spans="1:6" ht="22.9" customHeight="1" x14ac:dyDescent="0.2">
      <c r="A552" s="223">
        <v>10510000000</v>
      </c>
      <c r="B552" s="222" t="s">
        <v>2687</v>
      </c>
      <c r="C552" s="221">
        <v>67563.600000000006</v>
      </c>
      <c r="D552" s="221">
        <v>5019.1000000000004</v>
      </c>
      <c r="E552" s="221">
        <v>1944.7</v>
      </c>
      <c r="F552" s="221">
        <v>0</v>
      </c>
    </row>
    <row r="553" spans="1:6" s="231" customFormat="1" ht="22.9" customHeight="1" x14ac:dyDescent="0.2">
      <c r="A553" s="223">
        <v>10511000000</v>
      </c>
      <c r="B553" s="222" t="s">
        <v>2686</v>
      </c>
      <c r="C553" s="221">
        <v>47984</v>
      </c>
      <c r="D553" s="221">
        <v>3699.1</v>
      </c>
      <c r="E553" s="221">
        <v>6983.1</v>
      </c>
      <c r="F553" s="221">
        <v>0</v>
      </c>
    </row>
    <row r="554" spans="1:6" ht="22.9" customHeight="1" x14ac:dyDescent="0.2">
      <c r="A554" s="223">
        <v>10512000000</v>
      </c>
      <c r="B554" s="222" t="s">
        <v>2685</v>
      </c>
      <c r="C554" s="221">
        <v>18456.3</v>
      </c>
      <c r="D554" s="221">
        <v>1224.8</v>
      </c>
      <c r="E554" s="221">
        <v>0</v>
      </c>
      <c r="F554" s="221">
        <v>13645.1</v>
      </c>
    </row>
    <row r="555" spans="1:6" s="230" customFormat="1" ht="22.9" customHeight="1" x14ac:dyDescent="0.25">
      <c r="A555" s="223">
        <v>10513000000</v>
      </c>
      <c r="B555" s="222" t="s">
        <v>2684</v>
      </c>
      <c r="C555" s="221">
        <v>31475.1</v>
      </c>
      <c r="D555" s="221">
        <v>2572.3000000000002</v>
      </c>
      <c r="E555" s="221">
        <v>0</v>
      </c>
      <c r="F555" s="221">
        <v>48430.2</v>
      </c>
    </row>
    <row r="556" spans="1:6" s="230" customFormat="1" ht="22.9" customHeight="1" x14ac:dyDescent="0.25">
      <c r="A556" s="225">
        <v>10514000000</v>
      </c>
      <c r="B556" s="224" t="s">
        <v>2683</v>
      </c>
      <c r="C556" s="221">
        <v>37974.300000000003</v>
      </c>
      <c r="D556" s="221">
        <v>4143.8</v>
      </c>
      <c r="E556" s="221">
        <v>0</v>
      </c>
      <c r="F556" s="221">
        <v>0</v>
      </c>
    </row>
    <row r="557" spans="1:6" s="230" customFormat="1" ht="22.9" customHeight="1" x14ac:dyDescent="0.25">
      <c r="A557" s="225">
        <v>10515000000</v>
      </c>
      <c r="B557" s="224" t="s">
        <v>2682</v>
      </c>
      <c r="C557" s="221">
        <v>94435.7</v>
      </c>
      <c r="D557" s="221">
        <v>7819.4</v>
      </c>
      <c r="E557" s="221">
        <v>8953.7999999999993</v>
      </c>
      <c r="F557" s="221">
        <v>0</v>
      </c>
    </row>
    <row r="558" spans="1:6" s="230" customFormat="1" ht="22.9" customHeight="1" x14ac:dyDescent="0.25">
      <c r="A558" s="225">
        <v>10516000000</v>
      </c>
      <c r="B558" s="224" t="s">
        <v>2681</v>
      </c>
      <c r="C558" s="221">
        <v>14626.5</v>
      </c>
      <c r="D558" s="221">
        <v>1989.3</v>
      </c>
      <c r="E558" s="221">
        <v>1433.4</v>
      </c>
      <c r="F558" s="221">
        <v>0</v>
      </c>
    </row>
    <row r="559" spans="1:6" s="230" customFormat="1" ht="22.9" customHeight="1" x14ac:dyDescent="0.25">
      <c r="A559" s="225">
        <v>10517000000</v>
      </c>
      <c r="B559" s="224" t="s">
        <v>2680</v>
      </c>
      <c r="C559" s="221">
        <v>68648.600000000006</v>
      </c>
      <c r="D559" s="221">
        <v>6603.6</v>
      </c>
      <c r="E559" s="221">
        <v>0</v>
      </c>
      <c r="F559" s="221">
        <v>41242.300000000003</v>
      </c>
    </row>
    <row r="560" spans="1:6" s="230" customFormat="1" ht="22.9" customHeight="1" x14ac:dyDescent="0.25">
      <c r="A560" s="225">
        <v>10518000000</v>
      </c>
      <c r="B560" s="224" t="s">
        <v>2679</v>
      </c>
      <c r="C560" s="221">
        <v>36101</v>
      </c>
      <c r="D560" s="221">
        <v>3574.9</v>
      </c>
      <c r="E560" s="221">
        <v>2576.6999999999998</v>
      </c>
      <c r="F560" s="221">
        <v>0</v>
      </c>
    </row>
    <row r="561" spans="1:6" ht="22.9" customHeight="1" x14ac:dyDescent="0.2">
      <c r="A561" s="223" t="s">
        <v>980</v>
      </c>
      <c r="B561" s="222" t="s">
        <v>979</v>
      </c>
      <c r="C561" s="221">
        <v>193847.6</v>
      </c>
      <c r="D561" s="221">
        <v>191713.4</v>
      </c>
      <c r="E561" s="221">
        <v>61212.6</v>
      </c>
      <c r="F561" s="221">
        <v>0</v>
      </c>
    </row>
    <row r="562" spans="1:6" ht="22.9" customHeight="1" x14ac:dyDescent="0.2">
      <c r="A562" s="223" t="s">
        <v>2678</v>
      </c>
      <c r="B562" s="222" t="s">
        <v>2677</v>
      </c>
      <c r="C562" s="221">
        <v>333630.5</v>
      </c>
      <c r="D562" s="221">
        <v>46604.5</v>
      </c>
      <c r="E562" s="221">
        <v>0</v>
      </c>
      <c r="F562" s="221">
        <v>90182.2</v>
      </c>
    </row>
    <row r="563" spans="1:6" ht="22.9" customHeight="1" x14ac:dyDescent="0.2">
      <c r="A563" s="223" t="s">
        <v>2676</v>
      </c>
      <c r="B563" s="222" t="s">
        <v>2675</v>
      </c>
      <c r="C563" s="221">
        <v>43173.4</v>
      </c>
      <c r="D563" s="221">
        <v>5580.4</v>
      </c>
      <c r="E563" s="221">
        <v>0</v>
      </c>
      <c r="F563" s="221">
        <v>32540.5</v>
      </c>
    </row>
    <row r="564" spans="1:6" ht="22.9" customHeight="1" x14ac:dyDescent="0.2">
      <c r="A564" s="223" t="s">
        <v>2674</v>
      </c>
      <c r="B564" s="222" t="s">
        <v>2673</v>
      </c>
      <c r="C564" s="221">
        <v>118050.6</v>
      </c>
      <c r="D564" s="221">
        <v>17935.599999999999</v>
      </c>
      <c r="E564" s="221">
        <v>61093.8</v>
      </c>
      <c r="F564" s="221">
        <v>0</v>
      </c>
    </row>
    <row r="565" spans="1:6" ht="22.9" customHeight="1" x14ac:dyDescent="0.2">
      <c r="A565" s="223" t="s">
        <v>2672</v>
      </c>
      <c r="B565" s="222" t="s">
        <v>2671</v>
      </c>
      <c r="C565" s="221">
        <v>61935.199999999997</v>
      </c>
      <c r="D565" s="221">
        <v>10749.9</v>
      </c>
      <c r="E565" s="221">
        <v>20794.400000000001</v>
      </c>
      <c r="F565" s="221">
        <v>0</v>
      </c>
    </row>
    <row r="566" spans="1:6" ht="22.9" customHeight="1" x14ac:dyDescent="0.2">
      <c r="A566" s="223" t="s">
        <v>2670</v>
      </c>
      <c r="B566" s="222" t="s">
        <v>2669</v>
      </c>
      <c r="C566" s="221">
        <v>40199.199999999997</v>
      </c>
      <c r="D566" s="221">
        <v>2452.4</v>
      </c>
      <c r="E566" s="221">
        <v>7237.8</v>
      </c>
      <c r="F566" s="221">
        <v>0</v>
      </c>
    </row>
    <row r="567" spans="1:6" ht="22.9" customHeight="1" x14ac:dyDescent="0.2">
      <c r="A567" s="223" t="s">
        <v>2668</v>
      </c>
      <c r="B567" s="222" t="s">
        <v>2667</v>
      </c>
      <c r="C567" s="221">
        <v>27187.1</v>
      </c>
      <c r="D567" s="221">
        <v>2275.9</v>
      </c>
      <c r="E567" s="221">
        <v>5435.1</v>
      </c>
      <c r="F567" s="221">
        <v>0</v>
      </c>
    </row>
    <row r="568" spans="1:6" ht="22.9" customHeight="1" x14ac:dyDescent="0.2">
      <c r="A568" s="223" t="s">
        <v>2666</v>
      </c>
      <c r="B568" s="222" t="s">
        <v>2665</v>
      </c>
      <c r="C568" s="221">
        <v>64434.8</v>
      </c>
      <c r="D568" s="221">
        <v>6808.6</v>
      </c>
      <c r="E568" s="221">
        <v>23127.5</v>
      </c>
      <c r="F568" s="221">
        <v>0</v>
      </c>
    </row>
    <row r="569" spans="1:6" ht="22.9" customHeight="1" x14ac:dyDescent="0.2">
      <c r="A569" s="223" t="s">
        <v>2664</v>
      </c>
      <c r="B569" s="222" t="s">
        <v>2663</v>
      </c>
      <c r="C569" s="221">
        <v>60717.2</v>
      </c>
      <c r="D569" s="221">
        <v>5591.4</v>
      </c>
      <c r="E569" s="221">
        <v>0</v>
      </c>
      <c r="F569" s="221">
        <v>0</v>
      </c>
    </row>
    <row r="570" spans="1:6" ht="22.9" customHeight="1" x14ac:dyDescent="0.2">
      <c r="A570" s="223" t="s">
        <v>2662</v>
      </c>
      <c r="B570" s="222" t="s">
        <v>2661</v>
      </c>
      <c r="C570" s="221">
        <v>34210.5</v>
      </c>
      <c r="D570" s="221">
        <v>1695.9</v>
      </c>
      <c r="E570" s="221">
        <v>2497.9</v>
      </c>
      <c r="F570" s="221">
        <v>0</v>
      </c>
    </row>
    <row r="571" spans="1:6" ht="22.9" customHeight="1" x14ac:dyDescent="0.2">
      <c r="A571" s="223" t="s">
        <v>2660</v>
      </c>
      <c r="B571" s="222" t="s">
        <v>2659</v>
      </c>
      <c r="C571" s="221">
        <v>69198.5</v>
      </c>
      <c r="D571" s="221">
        <v>6047.5</v>
      </c>
      <c r="E571" s="221">
        <v>3538.3</v>
      </c>
      <c r="F571" s="221">
        <v>0</v>
      </c>
    </row>
    <row r="572" spans="1:6" ht="22.9" customHeight="1" x14ac:dyDescent="0.2">
      <c r="A572" s="223" t="s">
        <v>2658</v>
      </c>
      <c r="B572" s="222" t="s">
        <v>2657</v>
      </c>
      <c r="C572" s="221">
        <v>46993.3</v>
      </c>
      <c r="D572" s="221">
        <v>2875.6</v>
      </c>
      <c r="E572" s="221">
        <v>0</v>
      </c>
      <c r="F572" s="221">
        <v>0</v>
      </c>
    </row>
    <row r="573" spans="1:6" ht="22.9" customHeight="1" x14ac:dyDescent="0.2">
      <c r="A573" s="223" t="s">
        <v>2656</v>
      </c>
      <c r="B573" s="222" t="s">
        <v>2655</v>
      </c>
      <c r="C573" s="221">
        <v>49033.4</v>
      </c>
      <c r="D573" s="221">
        <v>3467.3</v>
      </c>
      <c r="E573" s="221">
        <v>1658.5</v>
      </c>
      <c r="F573" s="221">
        <v>0</v>
      </c>
    </row>
    <row r="574" spans="1:6" s="231" customFormat="1" ht="22.9" customHeight="1" x14ac:dyDescent="0.2">
      <c r="A574" s="223" t="s">
        <v>2654</v>
      </c>
      <c r="B574" s="222" t="s">
        <v>2653</v>
      </c>
      <c r="C574" s="221">
        <v>26460.1</v>
      </c>
      <c r="D574" s="221">
        <v>1639.5</v>
      </c>
      <c r="E574" s="221">
        <v>3166.2</v>
      </c>
      <c r="F574" s="221">
        <v>0</v>
      </c>
    </row>
    <row r="575" spans="1:6" s="231" customFormat="1" ht="22.9" customHeight="1" x14ac:dyDescent="0.2">
      <c r="A575" s="223" t="s">
        <v>2652</v>
      </c>
      <c r="B575" s="222" t="s">
        <v>2651</v>
      </c>
      <c r="C575" s="221">
        <v>49502.5</v>
      </c>
      <c r="D575" s="221">
        <v>3098.6</v>
      </c>
      <c r="E575" s="221">
        <v>4167.8</v>
      </c>
      <c r="F575" s="221">
        <v>0</v>
      </c>
    </row>
    <row r="576" spans="1:6" ht="22.9" customHeight="1" x14ac:dyDescent="0.2">
      <c r="A576" s="223" t="s">
        <v>2650</v>
      </c>
      <c r="B576" s="222" t="s">
        <v>2649</v>
      </c>
      <c r="C576" s="221">
        <v>36288.9</v>
      </c>
      <c r="D576" s="221">
        <v>2773.3</v>
      </c>
      <c r="E576" s="221">
        <v>0</v>
      </c>
      <c r="F576" s="221">
        <v>0</v>
      </c>
    </row>
    <row r="577" spans="1:6" ht="22.9" customHeight="1" x14ac:dyDescent="0.2">
      <c r="A577" s="223" t="s">
        <v>2648</v>
      </c>
      <c r="B577" s="222" t="s">
        <v>2647</v>
      </c>
      <c r="C577" s="221">
        <v>59924.6</v>
      </c>
      <c r="D577" s="221">
        <v>4407.5</v>
      </c>
      <c r="E577" s="221">
        <v>3912.8</v>
      </c>
      <c r="F577" s="221">
        <v>0</v>
      </c>
    </row>
    <row r="578" spans="1:6" ht="22.9" customHeight="1" x14ac:dyDescent="0.2">
      <c r="A578" s="223" t="s">
        <v>2646</v>
      </c>
      <c r="B578" s="222" t="s">
        <v>2645</v>
      </c>
      <c r="C578" s="221">
        <v>58027.9</v>
      </c>
      <c r="D578" s="221">
        <v>5102.2</v>
      </c>
      <c r="E578" s="221">
        <v>0</v>
      </c>
      <c r="F578" s="221">
        <v>0</v>
      </c>
    </row>
    <row r="579" spans="1:6" ht="22.9" customHeight="1" x14ac:dyDescent="0.2">
      <c r="A579" s="223" t="s">
        <v>2644</v>
      </c>
      <c r="B579" s="222" t="s">
        <v>2643</v>
      </c>
      <c r="C579" s="221">
        <v>48044.3</v>
      </c>
      <c r="D579" s="221">
        <v>3416.1</v>
      </c>
      <c r="E579" s="221">
        <v>0</v>
      </c>
      <c r="F579" s="221">
        <v>0</v>
      </c>
    </row>
    <row r="580" spans="1:6" s="231" customFormat="1" ht="22.9" customHeight="1" x14ac:dyDescent="0.2">
      <c r="A580" s="223" t="s">
        <v>2642</v>
      </c>
      <c r="B580" s="222" t="s">
        <v>2641</v>
      </c>
      <c r="C580" s="221">
        <v>65998.2</v>
      </c>
      <c r="D580" s="221">
        <v>4942.3999999999996</v>
      </c>
      <c r="E580" s="221">
        <v>0</v>
      </c>
      <c r="F580" s="221">
        <v>0</v>
      </c>
    </row>
    <row r="581" spans="1:6" ht="22.9" customHeight="1" x14ac:dyDescent="0.2">
      <c r="A581" s="223" t="s">
        <v>2640</v>
      </c>
      <c r="B581" s="222" t="s">
        <v>2639</v>
      </c>
      <c r="C581" s="221">
        <v>33573.4</v>
      </c>
      <c r="D581" s="221">
        <v>2377.5</v>
      </c>
      <c r="E581" s="221">
        <v>0</v>
      </c>
      <c r="F581" s="221">
        <v>169.9</v>
      </c>
    </row>
    <row r="582" spans="1:6" ht="22.9" customHeight="1" x14ac:dyDescent="0.2">
      <c r="A582" s="223" t="s">
        <v>2638</v>
      </c>
      <c r="B582" s="222" t="s">
        <v>2637</v>
      </c>
      <c r="C582" s="221">
        <v>42084</v>
      </c>
      <c r="D582" s="221">
        <v>3213.5</v>
      </c>
      <c r="E582" s="221">
        <v>5678.3</v>
      </c>
      <c r="F582" s="221">
        <v>0</v>
      </c>
    </row>
    <row r="583" spans="1:6" ht="22.9" customHeight="1" x14ac:dyDescent="0.2">
      <c r="A583" s="223" t="s">
        <v>2636</v>
      </c>
      <c r="B583" s="222" t="s">
        <v>2635</v>
      </c>
      <c r="C583" s="221">
        <v>35083</v>
      </c>
      <c r="D583" s="221">
        <v>2874.3</v>
      </c>
      <c r="E583" s="221">
        <v>0</v>
      </c>
      <c r="F583" s="221">
        <v>0</v>
      </c>
    </row>
    <row r="584" spans="1:6" ht="22.9" customHeight="1" x14ac:dyDescent="0.2">
      <c r="A584" s="223" t="s">
        <v>2634</v>
      </c>
      <c r="B584" s="222" t="s">
        <v>2633</v>
      </c>
      <c r="C584" s="221">
        <v>31396.2</v>
      </c>
      <c r="D584" s="221">
        <v>1636.1</v>
      </c>
      <c r="E584" s="221">
        <v>0</v>
      </c>
      <c r="F584" s="221">
        <v>2691.9</v>
      </c>
    </row>
    <row r="585" spans="1:6" ht="22.9" customHeight="1" x14ac:dyDescent="0.2">
      <c r="A585" s="223" t="s">
        <v>2632</v>
      </c>
      <c r="B585" s="222" t="s">
        <v>2631</v>
      </c>
      <c r="C585" s="221">
        <v>55840.5</v>
      </c>
      <c r="D585" s="221">
        <v>4078.4</v>
      </c>
      <c r="E585" s="221">
        <v>14874.4</v>
      </c>
      <c r="F585" s="221">
        <v>0</v>
      </c>
    </row>
    <row r="586" spans="1:6" ht="22.9" customHeight="1" x14ac:dyDescent="0.2">
      <c r="A586" s="223" t="s">
        <v>2630</v>
      </c>
      <c r="B586" s="222" t="s">
        <v>2629</v>
      </c>
      <c r="C586" s="221">
        <v>34786</v>
      </c>
      <c r="D586" s="221">
        <v>2305.1999999999998</v>
      </c>
      <c r="E586" s="221">
        <v>0</v>
      </c>
      <c r="F586" s="221">
        <v>0</v>
      </c>
    </row>
    <row r="587" spans="1:6" ht="22.9" customHeight="1" x14ac:dyDescent="0.2">
      <c r="A587" s="223" t="s">
        <v>2628</v>
      </c>
      <c r="B587" s="222" t="s">
        <v>2627</v>
      </c>
      <c r="C587" s="221">
        <v>22223.3</v>
      </c>
      <c r="D587" s="221">
        <v>2095.6</v>
      </c>
      <c r="E587" s="221">
        <v>4267</v>
      </c>
      <c r="F587" s="221">
        <v>0</v>
      </c>
    </row>
    <row r="588" spans="1:6" ht="22.9" customHeight="1" x14ac:dyDescent="0.2">
      <c r="A588" s="223" t="s">
        <v>2626</v>
      </c>
      <c r="B588" s="222" t="s">
        <v>2625</v>
      </c>
      <c r="C588" s="221">
        <v>24382.6</v>
      </c>
      <c r="D588" s="221">
        <v>2424.6</v>
      </c>
      <c r="E588" s="221">
        <v>2373.4</v>
      </c>
      <c r="F588" s="221">
        <v>0</v>
      </c>
    </row>
    <row r="589" spans="1:6" ht="22.9" customHeight="1" x14ac:dyDescent="0.2">
      <c r="A589" s="223" t="s">
        <v>2624</v>
      </c>
      <c r="B589" s="222" t="s">
        <v>2623</v>
      </c>
      <c r="C589" s="221">
        <v>36337.5</v>
      </c>
      <c r="D589" s="221">
        <v>3467.5</v>
      </c>
      <c r="E589" s="221">
        <v>0</v>
      </c>
      <c r="F589" s="221">
        <v>0</v>
      </c>
    </row>
    <row r="590" spans="1:6" ht="31.5" x14ac:dyDescent="0.2">
      <c r="A590" s="223" t="s">
        <v>2622</v>
      </c>
      <c r="B590" s="222" t="s">
        <v>2621</v>
      </c>
      <c r="C590" s="221">
        <v>7991.6</v>
      </c>
      <c r="D590" s="221">
        <v>572.20000000000005</v>
      </c>
      <c r="E590" s="221">
        <v>2374.1999999999998</v>
      </c>
      <c r="F590" s="221">
        <v>0</v>
      </c>
    </row>
    <row r="591" spans="1:6" ht="22.9" customHeight="1" x14ac:dyDescent="0.2">
      <c r="A591" s="223" t="s">
        <v>2620</v>
      </c>
      <c r="B591" s="222" t="s">
        <v>1320</v>
      </c>
      <c r="C591" s="221">
        <v>13154.6</v>
      </c>
      <c r="D591" s="221">
        <v>1098.0999999999999</v>
      </c>
      <c r="E591" s="221">
        <v>0</v>
      </c>
      <c r="F591" s="221">
        <v>2335.3000000000002</v>
      </c>
    </row>
    <row r="592" spans="1:6" ht="22.9" customHeight="1" x14ac:dyDescent="0.2">
      <c r="A592" s="223" t="s">
        <v>2619</v>
      </c>
      <c r="B592" s="222" t="s">
        <v>2618</v>
      </c>
      <c r="C592" s="221">
        <v>4659.7</v>
      </c>
      <c r="D592" s="221">
        <v>312.39999999999998</v>
      </c>
      <c r="E592" s="221">
        <v>0</v>
      </c>
      <c r="F592" s="221">
        <v>1508</v>
      </c>
    </row>
    <row r="593" spans="1:6" ht="31.5" x14ac:dyDescent="0.2">
      <c r="A593" s="223" t="s">
        <v>2617</v>
      </c>
      <c r="B593" s="222" t="s">
        <v>2616</v>
      </c>
      <c r="C593" s="221">
        <v>7762</v>
      </c>
      <c r="D593" s="221">
        <v>643.20000000000005</v>
      </c>
      <c r="E593" s="221">
        <v>1502.9</v>
      </c>
      <c r="F593" s="221">
        <v>0</v>
      </c>
    </row>
    <row r="594" spans="1:6" ht="22.9" customHeight="1" x14ac:dyDescent="0.2">
      <c r="A594" s="223" t="s">
        <v>2615</v>
      </c>
      <c r="B594" s="222" t="s">
        <v>2614</v>
      </c>
      <c r="C594" s="221">
        <v>11273.6</v>
      </c>
      <c r="D594" s="221">
        <v>731.4</v>
      </c>
      <c r="E594" s="221">
        <v>0</v>
      </c>
      <c r="F594" s="221">
        <v>0</v>
      </c>
    </row>
    <row r="595" spans="1:6" ht="22.9" customHeight="1" x14ac:dyDescent="0.2">
      <c r="A595" s="223" t="s">
        <v>2613</v>
      </c>
      <c r="B595" s="222" t="s">
        <v>2612</v>
      </c>
      <c r="C595" s="221">
        <v>8398.5</v>
      </c>
      <c r="D595" s="221">
        <v>583</v>
      </c>
      <c r="E595" s="221">
        <v>0</v>
      </c>
      <c r="F595" s="221">
        <v>58.8</v>
      </c>
    </row>
    <row r="596" spans="1:6" ht="22.9" customHeight="1" x14ac:dyDescent="0.2">
      <c r="A596" s="223" t="s">
        <v>2611</v>
      </c>
      <c r="B596" s="222" t="s">
        <v>2610</v>
      </c>
      <c r="C596" s="221">
        <v>12045.5</v>
      </c>
      <c r="D596" s="221">
        <v>929.8</v>
      </c>
      <c r="E596" s="221">
        <v>0</v>
      </c>
      <c r="F596" s="221">
        <v>9989.4</v>
      </c>
    </row>
    <row r="597" spans="1:6" ht="22.9" customHeight="1" x14ac:dyDescent="0.2">
      <c r="A597" s="223" t="s">
        <v>2609</v>
      </c>
      <c r="B597" s="222" t="s">
        <v>2608</v>
      </c>
      <c r="C597" s="221">
        <v>14128.9</v>
      </c>
      <c r="D597" s="221">
        <v>1058.0999999999999</v>
      </c>
      <c r="E597" s="221">
        <v>0</v>
      </c>
      <c r="F597" s="221">
        <v>830.1</v>
      </c>
    </row>
    <row r="598" spans="1:6" ht="22.9" customHeight="1" x14ac:dyDescent="0.2">
      <c r="A598" s="223" t="s">
        <v>2607</v>
      </c>
      <c r="B598" s="222" t="s">
        <v>2606</v>
      </c>
      <c r="C598" s="221">
        <v>15987.1</v>
      </c>
      <c r="D598" s="221">
        <v>1874.3</v>
      </c>
      <c r="E598" s="221">
        <v>0</v>
      </c>
      <c r="F598" s="221">
        <v>147.9</v>
      </c>
    </row>
    <row r="599" spans="1:6" ht="22.9" customHeight="1" x14ac:dyDescent="0.2">
      <c r="A599" s="223" t="s">
        <v>2605</v>
      </c>
      <c r="B599" s="222" t="s">
        <v>2604</v>
      </c>
      <c r="C599" s="221">
        <v>20733.900000000001</v>
      </c>
      <c r="D599" s="221">
        <v>1880.1</v>
      </c>
      <c r="E599" s="221">
        <v>0</v>
      </c>
      <c r="F599" s="221">
        <v>10010.6</v>
      </c>
    </row>
    <row r="600" spans="1:6" ht="22.9" customHeight="1" x14ac:dyDescent="0.2">
      <c r="A600" s="223" t="s">
        <v>2603</v>
      </c>
      <c r="B600" s="222" t="s">
        <v>2602</v>
      </c>
      <c r="C600" s="221">
        <v>21718.9</v>
      </c>
      <c r="D600" s="221">
        <v>1039</v>
      </c>
      <c r="E600" s="221">
        <v>1342.6</v>
      </c>
      <c r="F600" s="221">
        <v>0</v>
      </c>
    </row>
    <row r="601" spans="1:6" ht="22.9" customHeight="1" x14ac:dyDescent="0.2">
      <c r="A601" s="223" t="s">
        <v>2601</v>
      </c>
      <c r="B601" s="222" t="s">
        <v>2600</v>
      </c>
      <c r="C601" s="221">
        <v>14251.5</v>
      </c>
      <c r="D601" s="221">
        <v>1637.3</v>
      </c>
      <c r="E601" s="221">
        <v>2857.1</v>
      </c>
      <c r="F601" s="221">
        <v>0</v>
      </c>
    </row>
    <row r="602" spans="1:6" ht="22.9" customHeight="1" x14ac:dyDescent="0.2">
      <c r="A602" s="223" t="s">
        <v>2599</v>
      </c>
      <c r="B602" s="222" t="s">
        <v>2598</v>
      </c>
      <c r="C602" s="221">
        <v>28434.400000000001</v>
      </c>
      <c r="D602" s="221">
        <v>2088.3000000000002</v>
      </c>
      <c r="E602" s="221">
        <v>0</v>
      </c>
      <c r="F602" s="221">
        <v>0</v>
      </c>
    </row>
    <row r="603" spans="1:6" ht="22.9" customHeight="1" x14ac:dyDescent="0.2">
      <c r="A603" s="223" t="s">
        <v>2597</v>
      </c>
      <c r="B603" s="222" t="s">
        <v>2596</v>
      </c>
      <c r="C603" s="221">
        <v>9861.1</v>
      </c>
      <c r="D603" s="221">
        <v>1326.4</v>
      </c>
      <c r="E603" s="221">
        <v>0</v>
      </c>
      <c r="F603" s="221">
        <v>483.4</v>
      </c>
    </row>
    <row r="604" spans="1:6" ht="22.9" customHeight="1" x14ac:dyDescent="0.2">
      <c r="A604" s="223" t="s">
        <v>2595</v>
      </c>
      <c r="B604" s="222" t="s">
        <v>2594</v>
      </c>
      <c r="C604" s="221">
        <v>5914</v>
      </c>
      <c r="D604" s="221">
        <v>347.9</v>
      </c>
      <c r="E604" s="221">
        <v>0</v>
      </c>
      <c r="F604" s="221">
        <v>7128.3</v>
      </c>
    </row>
    <row r="605" spans="1:6" ht="22.9" customHeight="1" x14ac:dyDescent="0.2">
      <c r="A605" s="223" t="s">
        <v>2593</v>
      </c>
      <c r="B605" s="222" t="s">
        <v>2592</v>
      </c>
      <c r="C605" s="221">
        <v>9232.4</v>
      </c>
      <c r="D605" s="221">
        <v>687.6</v>
      </c>
      <c r="E605" s="221">
        <v>0</v>
      </c>
      <c r="F605" s="221">
        <v>0</v>
      </c>
    </row>
    <row r="606" spans="1:6" ht="22.9" customHeight="1" x14ac:dyDescent="0.2">
      <c r="A606" s="223" t="s">
        <v>2591</v>
      </c>
      <c r="B606" s="222" t="s">
        <v>2590</v>
      </c>
      <c r="C606" s="221">
        <v>3129.7</v>
      </c>
      <c r="D606" s="221">
        <v>327.60000000000002</v>
      </c>
      <c r="E606" s="221">
        <v>0</v>
      </c>
      <c r="F606" s="221">
        <v>0</v>
      </c>
    </row>
    <row r="607" spans="1:6" ht="22.9" customHeight="1" x14ac:dyDescent="0.2">
      <c r="A607" s="223" t="s">
        <v>2589</v>
      </c>
      <c r="B607" s="222" t="s">
        <v>2588</v>
      </c>
      <c r="C607" s="221">
        <v>14498.4</v>
      </c>
      <c r="D607" s="221">
        <v>1407.6</v>
      </c>
      <c r="E607" s="221">
        <v>0</v>
      </c>
      <c r="F607" s="221">
        <v>9895.7999999999993</v>
      </c>
    </row>
    <row r="608" spans="1:6" ht="22.9" customHeight="1" x14ac:dyDescent="0.2">
      <c r="A608" s="223" t="s">
        <v>978</v>
      </c>
      <c r="B608" s="222" t="s">
        <v>977</v>
      </c>
      <c r="C608" s="221">
        <v>120276.7</v>
      </c>
      <c r="D608" s="221">
        <v>134610.20000000004</v>
      </c>
      <c r="E608" s="221">
        <v>175082.4</v>
      </c>
      <c r="F608" s="221">
        <v>0</v>
      </c>
    </row>
    <row r="609" spans="1:6" ht="22.9" customHeight="1" x14ac:dyDescent="0.2">
      <c r="A609" s="223" t="s">
        <v>2587</v>
      </c>
      <c r="B609" s="222" t="s">
        <v>2586</v>
      </c>
      <c r="C609" s="221">
        <v>115290.8</v>
      </c>
      <c r="D609" s="221">
        <v>22205.4</v>
      </c>
      <c r="E609" s="221">
        <v>82003.399999999994</v>
      </c>
      <c r="F609" s="221">
        <v>0</v>
      </c>
    </row>
    <row r="610" spans="1:6" ht="22.9" customHeight="1" x14ac:dyDescent="0.2">
      <c r="A610" s="223" t="s">
        <v>2585</v>
      </c>
      <c r="B610" s="222" t="s">
        <v>2584</v>
      </c>
      <c r="C610" s="221">
        <v>58124.800000000003</v>
      </c>
      <c r="D610" s="221">
        <v>11593.1</v>
      </c>
      <c r="E610" s="221">
        <v>20182.2</v>
      </c>
      <c r="F610" s="221">
        <v>0</v>
      </c>
    </row>
    <row r="611" spans="1:6" ht="22.9" customHeight="1" x14ac:dyDescent="0.2">
      <c r="A611" s="223" t="s">
        <v>2583</v>
      </c>
      <c r="B611" s="222" t="s">
        <v>2582</v>
      </c>
      <c r="C611" s="221">
        <v>134381.9</v>
      </c>
      <c r="D611" s="221">
        <v>23059.9</v>
      </c>
      <c r="E611" s="221">
        <v>0</v>
      </c>
      <c r="F611" s="221">
        <v>21343.3</v>
      </c>
    </row>
    <row r="612" spans="1:6" ht="22.9" customHeight="1" x14ac:dyDescent="0.2">
      <c r="A612" s="223" t="s">
        <v>2581</v>
      </c>
      <c r="B612" s="222" t="s">
        <v>2580</v>
      </c>
      <c r="C612" s="221">
        <v>6581.8</v>
      </c>
      <c r="D612" s="221">
        <v>467.3</v>
      </c>
      <c r="E612" s="221">
        <v>2003.9</v>
      </c>
      <c r="F612" s="221">
        <v>0</v>
      </c>
    </row>
    <row r="613" spans="1:6" ht="22.9" customHeight="1" x14ac:dyDescent="0.2">
      <c r="A613" s="223" t="s">
        <v>2579</v>
      </c>
      <c r="B613" s="222" t="s">
        <v>2578</v>
      </c>
      <c r="C613" s="221">
        <v>55383.5</v>
      </c>
      <c r="D613" s="221">
        <v>5931.1</v>
      </c>
      <c r="E613" s="221">
        <v>49347.8</v>
      </c>
      <c r="F613" s="221">
        <v>0</v>
      </c>
    </row>
    <row r="614" spans="1:6" ht="22.9" customHeight="1" x14ac:dyDescent="0.2">
      <c r="A614" s="223" t="s">
        <v>2577</v>
      </c>
      <c r="B614" s="222" t="s">
        <v>2576</v>
      </c>
      <c r="C614" s="221">
        <v>6581.8</v>
      </c>
      <c r="D614" s="221">
        <v>617.9</v>
      </c>
      <c r="E614" s="221">
        <v>9339.2999999999993</v>
      </c>
      <c r="F614" s="221">
        <v>0</v>
      </c>
    </row>
    <row r="615" spans="1:6" ht="22.9" customHeight="1" x14ac:dyDescent="0.2">
      <c r="A615" s="223" t="s">
        <v>2575</v>
      </c>
      <c r="B615" s="222" t="s">
        <v>2574</v>
      </c>
      <c r="C615" s="221">
        <v>30949.5</v>
      </c>
      <c r="D615" s="221">
        <v>2784.5</v>
      </c>
      <c r="E615" s="221">
        <v>39333.800000000003</v>
      </c>
      <c r="F615" s="221">
        <v>0</v>
      </c>
    </row>
    <row r="616" spans="1:6" ht="22.9" customHeight="1" x14ac:dyDescent="0.2">
      <c r="A616" s="223" t="s">
        <v>2573</v>
      </c>
      <c r="B616" s="222" t="s">
        <v>2572</v>
      </c>
      <c r="C616" s="221">
        <v>53371.1</v>
      </c>
      <c r="D616" s="221">
        <v>7596.8</v>
      </c>
      <c r="E616" s="221">
        <v>46649.3</v>
      </c>
      <c r="F616" s="221">
        <v>0</v>
      </c>
    </row>
    <row r="617" spans="1:6" ht="22.9" customHeight="1" x14ac:dyDescent="0.2">
      <c r="A617" s="223" t="s">
        <v>2571</v>
      </c>
      <c r="B617" s="222" t="s">
        <v>2570</v>
      </c>
      <c r="C617" s="221">
        <v>47831.8</v>
      </c>
      <c r="D617" s="221">
        <v>3719.4</v>
      </c>
      <c r="E617" s="221">
        <v>22490.7</v>
      </c>
      <c r="F617" s="221">
        <v>0</v>
      </c>
    </row>
    <row r="618" spans="1:6" ht="22.9" customHeight="1" x14ac:dyDescent="0.2">
      <c r="A618" s="223" t="s">
        <v>2569</v>
      </c>
      <c r="B618" s="222" t="s">
        <v>2568</v>
      </c>
      <c r="C618" s="221">
        <v>90449.7</v>
      </c>
      <c r="D618" s="221">
        <v>14151.9</v>
      </c>
      <c r="E618" s="221">
        <v>27708.400000000001</v>
      </c>
      <c r="F618" s="221">
        <v>0</v>
      </c>
    </row>
    <row r="619" spans="1:6" ht="22.9" customHeight="1" x14ac:dyDescent="0.2">
      <c r="A619" s="223" t="s">
        <v>2567</v>
      </c>
      <c r="B619" s="222" t="s">
        <v>2566</v>
      </c>
      <c r="C619" s="221">
        <v>58617.9</v>
      </c>
      <c r="D619" s="221">
        <v>5657.8</v>
      </c>
      <c r="E619" s="221">
        <v>14592.7</v>
      </c>
      <c r="F619" s="221">
        <v>0</v>
      </c>
    </row>
    <row r="620" spans="1:6" ht="22.9" customHeight="1" x14ac:dyDescent="0.2">
      <c r="A620" s="223" t="s">
        <v>2565</v>
      </c>
      <c r="B620" s="222" t="s">
        <v>2564</v>
      </c>
      <c r="C620" s="221">
        <v>58940.7</v>
      </c>
      <c r="D620" s="221">
        <v>8096</v>
      </c>
      <c r="E620" s="221">
        <v>68392.5</v>
      </c>
      <c r="F620" s="221">
        <v>0</v>
      </c>
    </row>
    <row r="621" spans="1:6" ht="22.9" customHeight="1" x14ac:dyDescent="0.2">
      <c r="A621" s="223" t="s">
        <v>2563</v>
      </c>
      <c r="B621" s="222" t="s">
        <v>2562</v>
      </c>
      <c r="C621" s="221">
        <v>57424.2</v>
      </c>
      <c r="D621" s="221">
        <v>4569.3</v>
      </c>
      <c r="E621" s="221">
        <v>12484.9</v>
      </c>
      <c r="F621" s="221">
        <v>0</v>
      </c>
    </row>
    <row r="622" spans="1:6" ht="22.9" customHeight="1" x14ac:dyDescent="0.2">
      <c r="A622" s="223" t="s">
        <v>2561</v>
      </c>
      <c r="B622" s="222" t="s">
        <v>2560</v>
      </c>
      <c r="C622" s="221">
        <v>5507.4</v>
      </c>
      <c r="D622" s="221">
        <v>521.70000000000005</v>
      </c>
      <c r="E622" s="221">
        <v>3541.5</v>
      </c>
      <c r="F622" s="221">
        <v>0</v>
      </c>
    </row>
    <row r="623" spans="1:6" ht="22.9" customHeight="1" x14ac:dyDescent="0.2">
      <c r="A623" s="223" t="s">
        <v>2559</v>
      </c>
      <c r="B623" s="222" t="s">
        <v>2558</v>
      </c>
      <c r="C623" s="221">
        <v>29940.799999999999</v>
      </c>
      <c r="D623" s="221">
        <v>2452.3000000000002</v>
      </c>
      <c r="E623" s="221">
        <v>9621.6</v>
      </c>
      <c r="F623" s="221">
        <v>0</v>
      </c>
    </row>
    <row r="624" spans="1:6" ht="22.9" customHeight="1" x14ac:dyDescent="0.2">
      <c r="A624" s="223" t="s">
        <v>2557</v>
      </c>
      <c r="B624" s="222" t="s">
        <v>2556</v>
      </c>
      <c r="C624" s="221">
        <v>21700.9</v>
      </c>
      <c r="D624" s="221">
        <v>2444.3000000000002</v>
      </c>
      <c r="E624" s="221">
        <v>9905.1</v>
      </c>
      <c r="F624" s="221">
        <v>0</v>
      </c>
    </row>
    <row r="625" spans="1:6" ht="22.9" customHeight="1" x14ac:dyDescent="0.2">
      <c r="A625" s="223" t="s">
        <v>2555</v>
      </c>
      <c r="B625" s="222" t="s">
        <v>2554</v>
      </c>
      <c r="C625" s="221">
        <v>14298.6</v>
      </c>
      <c r="D625" s="221">
        <v>1182</v>
      </c>
      <c r="E625" s="221">
        <v>12665.9</v>
      </c>
      <c r="F625" s="221">
        <v>0</v>
      </c>
    </row>
    <row r="626" spans="1:6" ht="22.9" customHeight="1" x14ac:dyDescent="0.2">
      <c r="A626" s="223" t="s">
        <v>2553</v>
      </c>
      <c r="B626" s="222" t="s">
        <v>2552</v>
      </c>
      <c r="C626" s="221">
        <v>31784.2</v>
      </c>
      <c r="D626" s="221">
        <v>2650.2</v>
      </c>
      <c r="E626" s="221">
        <v>0</v>
      </c>
      <c r="F626" s="221">
        <v>0</v>
      </c>
    </row>
    <row r="627" spans="1:6" ht="22.9" customHeight="1" x14ac:dyDescent="0.2">
      <c r="A627" s="223" t="s">
        <v>2551</v>
      </c>
      <c r="B627" s="222" t="s">
        <v>2550</v>
      </c>
      <c r="C627" s="221">
        <v>52888.800000000003</v>
      </c>
      <c r="D627" s="221">
        <v>4269.3</v>
      </c>
      <c r="E627" s="221">
        <v>74470.3</v>
      </c>
      <c r="F627" s="221">
        <v>0</v>
      </c>
    </row>
    <row r="628" spans="1:6" ht="22.9" customHeight="1" x14ac:dyDescent="0.2">
      <c r="A628" s="223" t="s">
        <v>2549</v>
      </c>
      <c r="B628" s="222" t="s">
        <v>2548</v>
      </c>
      <c r="C628" s="221">
        <v>9039.7999999999993</v>
      </c>
      <c r="D628" s="221">
        <v>1240.5</v>
      </c>
      <c r="E628" s="221">
        <v>8895.1</v>
      </c>
      <c r="F628" s="221">
        <v>0</v>
      </c>
    </row>
    <row r="629" spans="1:6" ht="22.9" customHeight="1" x14ac:dyDescent="0.2">
      <c r="A629" s="223" t="s">
        <v>2547</v>
      </c>
      <c r="B629" s="222" t="s">
        <v>2546</v>
      </c>
      <c r="C629" s="221">
        <v>4463.7</v>
      </c>
      <c r="D629" s="221">
        <v>270.60000000000002</v>
      </c>
      <c r="E629" s="221">
        <v>0</v>
      </c>
      <c r="F629" s="221">
        <v>0</v>
      </c>
    </row>
    <row r="630" spans="1:6" s="231" customFormat="1" ht="22.9" customHeight="1" x14ac:dyDescent="0.2">
      <c r="A630" s="223" t="s">
        <v>2545</v>
      </c>
      <c r="B630" s="222" t="s">
        <v>2544</v>
      </c>
      <c r="C630" s="221">
        <v>7480.7</v>
      </c>
      <c r="D630" s="221">
        <v>578.9</v>
      </c>
      <c r="E630" s="221">
        <v>1111.7</v>
      </c>
      <c r="F630" s="221">
        <v>0</v>
      </c>
    </row>
    <row r="631" spans="1:6" s="230" customFormat="1" ht="31.5" x14ac:dyDescent="0.25">
      <c r="A631" s="223">
        <v>12509000000</v>
      </c>
      <c r="B631" s="222" t="s">
        <v>2543</v>
      </c>
      <c r="C631" s="221">
        <v>6310.7</v>
      </c>
      <c r="D631" s="221">
        <v>482.7</v>
      </c>
      <c r="E631" s="221">
        <v>2899.4</v>
      </c>
      <c r="F631" s="221">
        <v>0</v>
      </c>
    </row>
    <row r="632" spans="1:6" ht="22.9" customHeight="1" x14ac:dyDescent="0.2">
      <c r="A632" s="223">
        <v>12510000000</v>
      </c>
      <c r="B632" s="222" t="s">
        <v>2542</v>
      </c>
      <c r="C632" s="221">
        <v>9897.1</v>
      </c>
      <c r="D632" s="221">
        <v>807.9</v>
      </c>
      <c r="E632" s="221">
        <v>5466</v>
      </c>
      <c r="F632" s="221">
        <v>0</v>
      </c>
    </row>
    <row r="633" spans="1:6" ht="22.9" customHeight="1" x14ac:dyDescent="0.2">
      <c r="A633" s="223">
        <v>12511000000</v>
      </c>
      <c r="B633" s="222" t="s">
        <v>2541</v>
      </c>
      <c r="C633" s="221">
        <v>26432.2</v>
      </c>
      <c r="D633" s="221">
        <v>2031</v>
      </c>
      <c r="E633" s="221">
        <v>37485.800000000003</v>
      </c>
      <c r="F633" s="221">
        <v>0</v>
      </c>
    </row>
    <row r="634" spans="1:6" ht="31.5" x14ac:dyDescent="0.2">
      <c r="A634" s="223">
        <v>12512000000</v>
      </c>
      <c r="B634" s="222" t="s">
        <v>2540</v>
      </c>
      <c r="C634" s="221">
        <v>3805.5</v>
      </c>
      <c r="D634" s="221">
        <v>374.2</v>
      </c>
      <c r="E634" s="221">
        <v>2512.6</v>
      </c>
      <c r="F634" s="221">
        <v>0</v>
      </c>
    </row>
    <row r="635" spans="1:6" ht="22.9" customHeight="1" x14ac:dyDescent="0.2">
      <c r="A635" s="223">
        <v>12513000000</v>
      </c>
      <c r="B635" s="222" t="s">
        <v>2539</v>
      </c>
      <c r="C635" s="221">
        <v>5436.2</v>
      </c>
      <c r="D635" s="221">
        <v>435.7</v>
      </c>
      <c r="E635" s="221">
        <v>1421.6</v>
      </c>
      <c r="F635" s="221">
        <v>0</v>
      </c>
    </row>
    <row r="636" spans="1:6" ht="22.9" customHeight="1" x14ac:dyDescent="0.2">
      <c r="A636" s="223">
        <v>12514000000</v>
      </c>
      <c r="B636" s="222" t="s">
        <v>2538</v>
      </c>
      <c r="C636" s="221">
        <v>3047.3</v>
      </c>
      <c r="D636" s="221">
        <v>248.8</v>
      </c>
      <c r="E636" s="221">
        <v>76.599999999999994</v>
      </c>
      <c r="F636" s="221">
        <v>0</v>
      </c>
    </row>
    <row r="637" spans="1:6" ht="22.9" customHeight="1" x14ac:dyDescent="0.2">
      <c r="A637" s="223">
        <v>12515000000</v>
      </c>
      <c r="B637" s="222" t="s">
        <v>2537</v>
      </c>
      <c r="C637" s="221">
        <v>3220.2</v>
      </c>
      <c r="D637" s="221">
        <v>189</v>
      </c>
      <c r="E637" s="221">
        <v>0</v>
      </c>
      <c r="F637" s="221">
        <v>0</v>
      </c>
    </row>
    <row r="638" spans="1:6" ht="22.9" customHeight="1" x14ac:dyDescent="0.2">
      <c r="A638" s="223">
        <v>12516000000</v>
      </c>
      <c r="B638" s="222" t="s">
        <v>2536</v>
      </c>
      <c r="C638" s="221">
        <v>3842.5</v>
      </c>
      <c r="D638" s="221">
        <v>363.9</v>
      </c>
      <c r="E638" s="221">
        <v>2725.5</v>
      </c>
      <c r="F638" s="221">
        <v>0</v>
      </c>
    </row>
    <row r="639" spans="1:6" ht="22.9" customHeight="1" x14ac:dyDescent="0.2">
      <c r="A639" s="223">
        <v>12517000000</v>
      </c>
      <c r="B639" s="222" t="s">
        <v>2535</v>
      </c>
      <c r="C639" s="221">
        <v>8655.7999999999993</v>
      </c>
      <c r="D639" s="221">
        <v>634.29999999999995</v>
      </c>
      <c r="E639" s="221">
        <v>5235.7</v>
      </c>
      <c r="F639" s="221">
        <v>0</v>
      </c>
    </row>
    <row r="640" spans="1:6" ht="22.9" customHeight="1" x14ac:dyDescent="0.2">
      <c r="A640" s="223" t="s">
        <v>976</v>
      </c>
      <c r="B640" s="222" t="s">
        <v>2534</v>
      </c>
      <c r="C640" s="221">
        <v>397015.4</v>
      </c>
      <c r="D640" s="221">
        <v>494258.40000000008</v>
      </c>
      <c r="E640" s="221">
        <v>46399.6</v>
      </c>
      <c r="F640" s="221">
        <v>0</v>
      </c>
    </row>
    <row r="641" spans="1:6" ht="22.9" customHeight="1" x14ac:dyDescent="0.2">
      <c r="A641" s="223" t="s">
        <v>2533</v>
      </c>
      <c r="B641" s="222" t="s">
        <v>2532</v>
      </c>
      <c r="C641" s="221">
        <v>1032719.6</v>
      </c>
      <c r="D641" s="221">
        <v>149287.5</v>
      </c>
      <c r="E641" s="221">
        <v>0</v>
      </c>
      <c r="F641" s="221">
        <v>591324.69999999995</v>
      </c>
    </row>
    <row r="642" spans="1:6" ht="22.9" customHeight="1" x14ac:dyDescent="0.2">
      <c r="A642" s="223" t="s">
        <v>2531</v>
      </c>
      <c r="B642" s="222" t="s">
        <v>2530</v>
      </c>
      <c r="C642" s="221">
        <v>55935.6</v>
      </c>
      <c r="D642" s="221">
        <v>7068.6</v>
      </c>
      <c r="E642" s="221">
        <v>6122.7</v>
      </c>
      <c r="F642" s="221">
        <v>0</v>
      </c>
    </row>
    <row r="643" spans="1:6" ht="22.9" customHeight="1" x14ac:dyDescent="0.2">
      <c r="A643" s="223" t="s">
        <v>2529</v>
      </c>
      <c r="B643" s="222" t="s">
        <v>2528</v>
      </c>
      <c r="C643" s="221">
        <v>134433.60000000001</v>
      </c>
      <c r="D643" s="221">
        <v>19071.3</v>
      </c>
      <c r="E643" s="221">
        <v>48275.7</v>
      </c>
      <c r="F643" s="221">
        <v>0</v>
      </c>
    </row>
    <row r="644" spans="1:6" ht="22.9" customHeight="1" x14ac:dyDescent="0.2">
      <c r="A644" s="223" t="s">
        <v>2527</v>
      </c>
      <c r="B644" s="222" t="s">
        <v>2526</v>
      </c>
      <c r="C644" s="221">
        <v>8356.2999999999993</v>
      </c>
      <c r="D644" s="221">
        <v>1152.7</v>
      </c>
      <c r="E644" s="221">
        <v>0</v>
      </c>
      <c r="F644" s="221">
        <v>6157.2</v>
      </c>
    </row>
    <row r="645" spans="1:6" ht="22.9" customHeight="1" x14ac:dyDescent="0.2">
      <c r="A645" s="223" t="s">
        <v>2525</v>
      </c>
      <c r="B645" s="222" t="s">
        <v>2524</v>
      </c>
      <c r="C645" s="221">
        <v>37112.400000000001</v>
      </c>
      <c r="D645" s="221">
        <v>5594.8</v>
      </c>
      <c r="E645" s="221">
        <v>7928.7</v>
      </c>
      <c r="F645" s="221">
        <v>0</v>
      </c>
    </row>
    <row r="646" spans="1:6" ht="22.9" customHeight="1" x14ac:dyDescent="0.2">
      <c r="A646" s="223" t="s">
        <v>2523</v>
      </c>
      <c r="B646" s="222" t="s">
        <v>2522</v>
      </c>
      <c r="C646" s="221">
        <v>57076.9</v>
      </c>
      <c r="D646" s="221">
        <v>6811.6</v>
      </c>
      <c r="E646" s="221">
        <v>0</v>
      </c>
      <c r="F646" s="221">
        <v>0</v>
      </c>
    </row>
    <row r="647" spans="1:6" ht="22.9" customHeight="1" x14ac:dyDescent="0.2">
      <c r="A647" s="223" t="s">
        <v>2521</v>
      </c>
      <c r="B647" s="222" t="s">
        <v>2520</v>
      </c>
      <c r="C647" s="221">
        <v>92110.399999999994</v>
      </c>
      <c r="D647" s="221">
        <v>11649.8</v>
      </c>
      <c r="E647" s="221">
        <v>0</v>
      </c>
      <c r="F647" s="221">
        <v>431.1</v>
      </c>
    </row>
    <row r="648" spans="1:6" ht="22.9" customHeight="1" x14ac:dyDescent="0.2">
      <c r="A648" s="223" t="s">
        <v>2519</v>
      </c>
      <c r="B648" s="222" t="s">
        <v>2518</v>
      </c>
      <c r="C648" s="221">
        <v>28300.6</v>
      </c>
      <c r="D648" s="221">
        <v>5835.1</v>
      </c>
      <c r="E648" s="221">
        <v>0</v>
      </c>
      <c r="F648" s="221">
        <v>1135.8</v>
      </c>
    </row>
    <row r="649" spans="1:6" ht="22.9" customHeight="1" x14ac:dyDescent="0.2">
      <c r="A649" s="223" t="s">
        <v>2517</v>
      </c>
      <c r="B649" s="222" t="s">
        <v>2516</v>
      </c>
      <c r="C649" s="221">
        <v>101001.5</v>
      </c>
      <c r="D649" s="221">
        <v>13661.1</v>
      </c>
      <c r="E649" s="221">
        <v>0</v>
      </c>
      <c r="F649" s="221">
        <v>0</v>
      </c>
    </row>
    <row r="650" spans="1:6" ht="22.9" customHeight="1" x14ac:dyDescent="0.2">
      <c r="A650" s="223" t="s">
        <v>2515</v>
      </c>
      <c r="B650" s="222" t="s">
        <v>2514</v>
      </c>
      <c r="C650" s="221">
        <v>127301.2</v>
      </c>
      <c r="D650" s="221">
        <v>9955</v>
      </c>
      <c r="E650" s="221">
        <v>0</v>
      </c>
      <c r="F650" s="221">
        <v>0</v>
      </c>
    </row>
    <row r="651" spans="1:6" ht="22.9" customHeight="1" x14ac:dyDescent="0.2">
      <c r="A651" s="223" t="s">
        <v>2513</v>
      </c>
      <c r="B651" s="222" t="s">
        <v>2512</v>
      </c>
      <c r="C651" s="221">
        <v>118720.6</v>
      </c>
      <c r="D651" s="221">
        <v>8288.4</v>
      </c>
      <c r="E651" s="221">
        <v>28382.400000000001</v>
      </c>
      <c r="F651" s="221">
        <v>0</v>
      </c>
    </row>
    <row r="652" spans="1:6" ht="22.9" customHeight="1" x14ac:dyDescent="0.2">
      <c r="A652" s="223" t="s">
        <v>2511</v>
      </c>
      <c r="B652" s="222" t="s">
        <v>1508</v>
      </c>
      <c r="C652" s="221">
        <v>141627.1</v>
      </c>
      <c r="D652" s="221">
        <v>10631.7</v>
      </c>
      <c r="E652" s="221">
        <v>15406.7</v>
      </c>
      <c r="F652" s="221">
        <v>0</v>
      </c>
    </row>
    <row r="653" spans="1:6" ht="22.9" customHeight="1" x14ac:dyDescent="0.2">
      <c r="A653" s="223" t="s">
        <v>2510</v>
      </c>
      <c r="B653" s="222" t="s">
        <v>2509</v>
      </c>
      <c r="C653" s="221">
        <v>131174.1</v>
      </c>
      <c r="D653" s="221">
        <v>12421.6</v>
      </c>
      <c r="E653" s="221">
        <v>90793.4</v>
      </c>
      <c r="F653" s="221">
        <v>0</v>
      </c>
    </row>
    <row r="654" spans="1:6" ht="22.9" customHeight="1" x14ac:dyDescent="0.2">
      <c r="A654" s="223" t="s">
        <v>2508</v>
      </c>
      <c r="B654" s="222" t="s">
        <v>2507</v>
      </c>
      <c r="C654" s="221">
        <v>65405.3</v>
      </c>
      <c r="D654" s="221">
        <v>5923.8</v>
      </c>
      <c r="E654" s="221">
        <v>21501</v>
      </c>
      <c r="F654" s="221">
        <v>0</v>
      </c>
    </row>
    <row r="655" spans="1:6" ht="22.9" customHeight="1" x14ac:dyDescent="0.2">
      <c r="A655" s="223" t="s">
        <v>2506</v>
      </c>
      <c r="B655" s="222" t="s">
        <v>2505</v>
      </c>
      <c r="C655" s="221">
        <v>257552</v>
      </c>
      <c r="D655" s="221">
        <v>18213.2</v>
      </c>
      <c r="E655" s="221">
        <v>77886.8</v>
      </c>
      <c r="F655" s="221">
        <v>0</v>
      </c>
    </row>
    <row r="656" spans="1:6" ht="22.9" customHeight="1" x14ac:dyDescent="0.2">
      <c r="A656" s="223" t="s">
        <v>2504</v>
      </c>
      <c r="B656" s="222" t="s">
        <v>1673</v>
      </c>
      <c r="C656" s="221">
        <v>147644.5</v>
      </c>
      <c r="D656" s="221">
        <v>12345</v>
      </c>
      <c r="E656" s="221">
        <v>27880.1</v>
      </c>
      <c r="F656" s="221">
        <v>0</v>
      </c>
    </row>
    <row r="657" spans="1:6" ht="22.9" customHeight="1" x14ac:dyDescent="0.2">
      <c r="A657" s="223" t="s">
        <v>2503</v>
      </c>
      <c r="B657" s="222" t="s">
        <v>2502</v>
      </c>
      <c r="C657" s="221">
        <v>71506.3</v>
      </c>
      <c r="D657" s="221">
        <v>5504</v>
      </c>
      <c r="E657" s="221">
        <v>10879.6</v>
      </c>
      <c r="F657" s="221">
        <v>0</v>
      </c>
    </row>
    <row r="658" spans="1:6" ht="22.9" customHeight="1" x14ac:dyDescent="0.2">
      <c r="A658" s="223" t="s">
        <v>2501</v>
      </c>
      <c r="B658" s="222" t="s">
        <v>2248</v>
      </c>
      <c r="C658" s="221">
        <v>95487.8</v>
      </c>
      <c r="D658" s="221">
        <v>8090.7</v>
      </c>
      <c r="E658" s="221">
        <v>35908.5</v>
      </c>
      <c r="F658" s="221">
        <v>0</v>
      </c>
    </row>
    <row r="659" spans="1:6" ht="22.9" customHeight="1" x14ac:dyDescent="0.2">
      <c r="A659" s="223" t="s">
        <v>2500</v>
      </c>
      <c r="B659" s="222" t="s">
        <v>2499</v>
      </c>
      <c r="C659" s="221">
        <v>35476.6</v>
      </c>
      <c r="D659" s="221">
        <v>2921.1</v>
      </c>
      <c r="E659" s="221">
        <v>19789.400000000001</v>
      </c>
      <c r="F659" s="221">
        <v>0</v>
      </c>
    </row>
    <row r="660" spans="1:6" ht="22.9" customHeight="1" x14ac:dyDescent="0.2">
      <c r="A660" s="223" t="s">
        <v>2498</v>
      </c>
      <c r="B660" s="222" t="s">
        <v>2497</v>
      </c>
      <c r="C660" s="221">
        <v>56834.9</v>
      </c>
      <c r="D660" s="221">
        <v>4605.3999999999996</v>
      </c>
      <c r="E660" s="221">
        <v>5352.5</v>
      </c>
      <c r="F660" s="221">
        <v>0</v>
      </c>
    </row>
    <row r="661" spans="1:6" ht="22.9" customHeight="1" x14ac:dyDescent="0.2">
      <c r="A661" s="223" t="s">
        <v>2496</v>
      </c>
      <c r="B661" s="222" t="s">
        <v>2495</v>
      </c>
      <c r="C661" s="221">
        <v>114789.4</v>
      </c>
      <c r="D661" s="221">
        <v>9739.7000000000007</v>
      </c>
      <c r="E661" s="221">
        <v>0</v>
      </c>
      <c r="F661" s="221">
        <v>0</v>
      </c>
    </row>
    <row r="662" spans="1:6" ht="22.9" customHeight="1" x14ac:dyDescent="0.2">
      <c r="A662" s="223" t="s">
        <v>2494</v>
      </c>
      <c r="B662" s="222" t="s">
        <v>2493</v>
      </c>
      <c r="C662" s="221">
        <v>55469.8</v>
      </c>
      <c r="D662" s="221">
        <v>3891.6</v>
      </c>
      <c r="E662" s="221">
        <v>11608.9</v>
      </c>
      <c r="F662" s="221">
        <v>0</v>
      </c>
    </row>
    <row r="663" spans="1:6" ht="22.9" customHeight="1" x14ac:dyDescent="0.2">
      <c r="A663" s="223" t="s">
        <v>2492</v>
      </c>
      <c r="B663" s="222" t="s">
        <v>2491</v>
      </c>
      <c r="C663" s="221">
        <v>41286.9</v>
      </c>
      <c r="D663" s="221">
        <v>2989.7</v>
      </c>
      <c r="E663" s="221">
        <v>16849.2</v>
      </c>
      <c r="F663" s="221">
        <v>0</v>
      </c>
    </row>
    <row r="664" spans="1:6" ht="22.9" customHeight="1" x14ac:dyDescent="0.2">
      <c r="A664" s="223" t="s">
        <v>2490</v>
      </c>
      <c r="B664" s="222" t="s">
        <v>2489</v>
      </c>
      <c r="C664" s="221">
        <v>132714.6</v>
      </c>
      <c r="D664" s="221">
        <v>7874</v>
      </c>
      <c r="E664" s="221">
        <v>28508.400000000001</v>
      </c>
      <c r="F664" s="221">
        <v>0</v>
      </c>
    </row>
    <row r="665" spans="1:6" ht="22.9" customHeight="1" x14ac:dyDescent="0.2">
      <c r="A665" s="223" t="s">
        <v>2488</v>
      </c>
      <c r="B665" s="222" t="s">
        <v>2487</v>
      </c>
      <c r="C665" s="221">
        <v>196498.9</v>
      </c>
      <c r="D665" s="221">
        <v>15937.7</v>
      </c>
      <c r="E665" s="221">
        <v>341.6</v>
      </c>
      <c r="F665" s="221">
        <v>0</v>
      </c>
    </row>
    <row r="666" spans="1:6" ht="22.9" customHeight="1" x14ac:dyDescent="0.2">
      <c r="A666" s="223" t="s">
        <v>2486</v>
      </c>
      <c r="B666" s="222" t="s">
        <v>2485</v>
      </c>
      <c r="C666" s="221">
        <v>149478.9</v>
      </c>
      <c r="D666" s="221">
        <v>13066.5</v>
      </c>
      <c r="E666" s="221">
        <v>69172</v>
      </c>
      <c r="F666" s="221">
        <v>0</v>
      </c>
    </row>
    <row r="667" spans="1:6" ht="22.9" customHeight="1" x14ac:dyDescent="0.2">
      <c r="A667" s="223" t="s">
        <v>2484</v>
      </c>
      <c r="B667" s="222" t="s">
        <v>2483</v>
      </c>
      <c r="C667" s="221">
        <v>124632.5</v>
      </c>
      <c r="D667" s="221">
        <v>10360.700000000001</v>
      </c>
      <c r="E667" s="221">
        <v>0</v>
      </c>
      <c r="F667" s="221">
        <v>14265.5</v>
      </c>
    </row>
    <row r="668" spans="1:6" ht="22.9" customHeight="1" x14ac:dyDescent="0.2">
      <c r="A668" s="223" t="s">
        <v>2482</v>
      </c>
      <c r="B668" s="222" t="s">
        <v>2481</v>
      </c>
      <c r="C668" s="221">
        <v>159201.9</v>
      </c>
      <c r="D668" s="221">
        <v>10423.200000000001</v>
      </c>
      <c r="E668" s="221">
        <v>57755.7</v>
      </c>
      <c r="F668" s="221">
        <v>0</v>
      </c>
    </row>
    <row r="669" spans="1:6" ht="22.9" customHeight="1" x14ac:dyDescent="0.2">
      <c r="A669" s="223" t="s">
        <v>2480</v>
      </c>
      <c r="B669" s="222" t="s">
        <v>2479</v>
      </c>
      <c r="C669" s="221">
        <v>294507.8</v>
      </c>
      <c r="D669" s="221">
        <v>22258</v>
      </c>
      <c r="E669" s="221">
        <v>0</v>
      </c>
      <c r="F669" s="221">
        <v>0</v>
      </c>
    </row>
    <row r="670" spans="1:6" ht="22.9" customHeight="1" x14ac:dyDescent="0.2">
      <c r="A670" s="223" t="s">
        <v>2478</v>
      </c>
      <c r="B670" s="222" t="s">
        <v>1996</v>
      </c>
      <c r="C670" s="221">
        <v>11671.6</v>
      </c>
      <c r="D670" s="221">
        <v>729.5</v>
      </c>
      <c r="E670" s="221">
        <v>5061.7</v>
      </c>
      <c r="F670" s="221">
        <v>0</v>
      </c>
    </row>
    <row r="671" spans="1:6" s="230" customFormat="1" ht="22.9" customHeight="1" x14ac:dyDescent="0.25">
      <c r="A671" s="223" t="s">
        <v>2477</v>
      </c>
      <c r="B671" s="222" t="s">
        <v>2476</v>
      </c>
      <c r="C671" s="221">
        <v>16125.7</v>
      </c>
      <c r="D671" s="221">
        <v>981.9</v>
      </c>
      <c r="E671" s="221">
        <v>6358.7</v>
      </c>
      <c r="F671" s="221">
        <v>0</v>
      </c>
    </row>
    <row r="672" spans="1:6" ht="22.9" customHeight="1" x14ac:dyDescent="0.2">
      <c r="A672" s="223" t="s">
        <v>2475</v>
      </c>
      <c r="B672" s="222" t="s">
        <v>2474</v>
      </c>
      <c r="C672" s="221">
        <v>7558.3</v>
      </c>
      <c r="D672" s="221">
        <v>505.9</v>
      </c>
      <c r="E672" s="221">
        <v>4077</v>
      </c>
      <c r="F672" s="221">
        <v>0</v>
      </c>
    </row>
    <row r="673" spans="1:6" ht="22.9" customHeight="1" x14ac:dyDescent="0.2">
      <c r="A673" s="223" t="s">
        <v>2473</v>
      </c>
      <c r="B673" s="222" t="s">
        <v>2472</v>
      </c>
      <c r="C673" s="221">
        <v>11644.1</v>
      </c>
      <c r="D673" s="221">
        <v>930.7</v>
      </c>
      <c r="E673" s="221">
        <v>7626.9</v>
      </c>
      <c r="F673" s="221">
        <v>0</v>
      </c>
    </row>
    <row r="674" spans="1:6" ht="22.9" customHeight="1" x14ac:dyDescent="0.2">
      <c r="A674" s="223" t="s">
        <v>2471</v>
      </c>
      <c r="B674" s="222" t="s">
        <v>2470</v>
      </c>
      <c r="C674" s="221">
        <v>13347.1</v>
      </c>
      <c r="D674" s="221">
        <v>1146.8</v>
      </c>
      <c r="E674" s="221">
        <v>3998.9</v>
      </c>
      <c r="F674" s="221">
        <v>0</v>
      </c>
    </row>
    <row r="675" spans="1:6" ht="22.9" customHeight="1" x14ac:dyDescent="0.2">
      <c r="A675" s="223" t="s">
        <v>2469</v>
      </c>
      <c r="B675" s="222" t="s">
        <v>2468</v>
      </c>
      <c r="C675" s="221">
        <v>6043.1</v>
      </c>
      <c r="D675" s="221">
        <v>735.8</v>
      </c>
      <c r="E675" s="221">
        <v>4424.3999999999996</v>
      </c>
      <c r="F675" s="221">
        <v>0</v>
      </c>
    </row>
    <row r="676" spans="1:6" ht="22.9" customHeight="1" x14ac:dyDescent="0.2">
      <c r="A676" s="223" t="s">
        <v>2467</v>
      </c>
      <c r="B676" s="222" t="s">
        <v>2466</v>
      </c>
      <c r="C676" s="221">
        <v>5035.8</v>
      </c>
      <c r="D676" s="221">
        <v>523.9</v>
      </c>
      <c r="E676" s="221">
        <v>3239.6</v>
      </c>
      <c r="F676" s="221">
        <v>0</v>
      </c>
    </row>
    <row r="677" spans="1:6" s="231" customFormat="1" ht="22.9" customHeight="1" x14ac:dyDescent="0.2">
      <c r="A677" s="223" t="s">
        <v>2465</v>
      </c>
      <c r="B677" s="222" t="s">
        <v>2464</v>
      </c>
      <c r="C677" s="221">
        <v>7070.4</v>
      </c>
      <c r="D677" s="221">
        <v>458.1</v>
      </c>
      <c r="E677" s="221">
        <v>1103.2</v>
      </c>
      <c r="F677" s="221">
        <v>0</v>
      </c>
    </row>
    <row r="678" spans="1:6" ht="22.9" customHeight="1" x14ac:dyDescent="0.2">
      <c r="A678" s="223" t="s">
        <v>2463</v>
      </c>
      <c r="B678" s="222" t="s">
        <v>2462</v>
      </c>
      <c r="C678" s="221">
        <v>8977.4</v>
      </c>
      <c r="D678" s="221">
        <v>641.9</v>
      </c>
      <c r="E678" s="221">
        <v>5302.7</v>
      </c>
      <c r="F678" s="221">
        <v>0</v>
      </c>
    </row>
    <row r="679" spans="1:6" ht="22.9" customHeight="1" x14ac:dyDescent="0.2">
      <c r="A679" s="223" t="s">
        <v>2461</v>
      </c>
      <c r="B679" s="222" t="s">
        <v>2460</v>
      </c>
      <c r="C679" s="221">
        <v>4958.6000000000004</v>
      </c>
      <c r="D679" s="221">
        <v>426.6</v>
      </c>
      <c r="E679" s="221">
        <v>3258.7</v>
      </c>
      <c r="F679" s="221">
        <v>0</v>
      </c>
    </row>
    <row r="680" spans="1:6" ht="22.9" customHeight="1" x14ac:dyDescent="0.2">
      <c r="A680" s="223" t="s">
        <v>2459</v>
      </c>
      <c r="B680" s="222" t="s">
        <v>2458</v>
      </c>
      <c r="C680" s="221">
        <v>13131.3</v>
      </c>
      <c r="D680" s="221">
        <v>1311.3</v>
      </c>
      <c r="E680" s="221">
        <v>0</v>
      </c>
      <c r="F680" s="221">
        <v>0</v>
      </c>
    </row>
    <row r="681" spans="1:6" ht="22.9" customHeight="1" x14ac:dyDescent="0.2">
      <c r="A681" s="223" t="s">
        <v>2457</v>
      </c>
      <c r="B681" s="222" t="s">
        <v>2456</v>
      </c>
      <c r="C681" s="221">
        <v>10510.8</v>
      </c>
      <c r="D681" s="221">
        <v>1062.8</v>
      </c>
      <c r="E681" s="221">
        <v>9048.2000000000007</v>
      </c>
      <c r="F681" s="221">
        <v>0</v>
      </c>
    </row>
    <row r="682" spans="1:6" ht="31.5" x14ac:dyDescent="0.2">
      <c r="A682" s="223" t="s">
        <v>2455</v>
      </c>
      <c r="B682" s="222" t="s">
        <v>2454</v>
      </c>
      <c r="C682" s="221">
        <v>6312.3</v>
      </c>
      <c r="D682" s="221">
        <v>476.6</v>
      </c>
      <c r="E682" s="221">
        <v>2907.1</v>
      </c>
      <c r="F682" s="221">
        <v>0</v>
      </c>
    </row>
    <row r="683" spans="1:6" ht="22.9" customHeight="1" x14ac:dyDescent="0.2">
      <c r="A683" s="223" t="s">
        <v>2453</v>
      </c>
      <c r="B683" s="222" t="s">
        <v>2452</v>
      </c>
      <c r="C683" s="221">
        <v>19404.3</v>
      </c>
      <c r="D683" s="221">
        <v>1446.8</v>
      </c>
      <c r="E683" s="221">
        <v>6076.1</v>
      </c>
      <c r="F683" s="221">
        <v>0</v>
      </c>
    </row>
    <row r="684" spans="1:6" ht="22.9" customHeight="1" x14ac:dyDescent="0.2">
      <c r="A684" s="223" t="s">
        <v>2451</v>
      </c>
      <c r="B684" s="222" t="s">
        <v>2450</v>
      </c>
      <c r="C684" s="221">
        <v>9071.6</v>
      </c>
      <c r="D684" s="221">
        <v>575.20000000000005</v>
      </c>
      <c r="E684" s="221">
        <v>3890.6</v>
      </c>
      <c r="F684" s="221">
        <v>0</v>
      </c>
    </row>
    <row r="685" spans="1:6" ht="22.9" customHeight="1" x14ac:dyDescent="0.2">
      <c r="A685" s="223" t="s">
        <v>2449</v>
      </c>
      <c r="B685" s="222" t="s">
        <v>2448</v>
      </c>
      <c r="C685" s="221">
        <v>52609</v>
      </c>
      <c r="D685" s="221">
        <v>4542.8</v>
      </c>
      <c r="E685" s="221">
        <v>22357.599999999999</v>
      </c>
      <c r="F685" s="221">
        <v>0</v>
      </c>
    </row>
    <row r="686" spans="1:6" ht="22.9" customHeight="1" x14ac:dyDescent="0.2">
      <c r="A686" s="223" t="s">
        <v>2447</v>
      </c>
      <c r="B686" s="222" t="s">
        <v>2446</v>
      </c>
      <c r="C686" s="221">
        <v>52227.1</v>
      </c>
      <c r="D686" s="221">
        <v>3851.4</v>
      </c>
      <c r="E686" s="221">
        <v>11958.7</v>
      </c>
      <c r="F686" s="221">
        <v>0</v>
      </c>
    </row>
    <row r="687" spans="1:6" ht="22.9" customHeight="1" x14ac:dyDescent="0.2">
      <c r="A687" s="223" t="s">
        <v>2445</v>
      </c>
      <c r="B687" s="222" t="s">
        <v>2444</v>
      </c>
      <c r="C687" s="221">
        <v>24066.3</v>
      </c>
      <c r="D687" s="221">
        <v>1938.5</v>
      </c>
      <c r="E687" s="221">
        <v>12991.9</v>
      </c>
      <c r="F687" s="221">
        <v>0</v>
      </c>
    </row>
    <row r="688" spans="1:6" ht="22.9" customHeight="1" x14ac:dyDescent="0.2">
      <c r="A688" s="223" t="s">
        <v>2443</v>
      </c>
      <c r="B688" s="222" t="s">
        <v>2442</v>
      </c>
      <c r="C688" s="221">
        <v>4711</v>
      </c>
      <c r="D688" s="221">
        <v>449.3</v>
      </c>
      <c r="E688" s="221">
        <v>2379.1999999999998</v>
      </c>
      <c r="F688" s="221">
        <v>0</v>
      </c>
    </row>
    <row r="689" spans="1:6" ht="22.9" customHeight="1" x14ac:dyDescent="0.2">
      <c r="A689" s="223" t="s">
        <v>2441</v>
      </c>
      <c r="B689" s="222" t="s">
        <v>2440</v>
      </c>
      <c r="C689" s="221">
        <v>27240.2</v>
      </c>
      <c r="D689" s="221">
        <v>2263.8000000000002</v>
      </c>
      <c r="E689" s="221">
        <v>1773.4</v>
      </c>
      <c r="F689" s="221">
        <v>0</v>
      </c>
    </row>
    <row r="690" spans="1:6" ht="22.9" customHeight="1" x14ac:dyDescent="0.2">
      <c r="A690" s="223" t="s">
        <v>2439</v>
      </c>
      <c r="B690" s="222" t="s">
        <v>2438</v>
      </c>
      <c r="C690" s="221">
        <v>25170.400000000001</v>
      </c>
      <c r="D690" s="221">
        <v>1524.8</v>
      </c>
      <c r="E690" s="221">
        <v>0</v>
      </c>
      <c r="F690" s="221">
        <v>0</v>
      </c>
    </row>
    <row r="691" spans="1:6" s="231" customFormat="1" ht="22.9" customHeight="1" x14ac:dyDescent="0.2">
      <c r="A691" s="223" t="s">
        <v>2437</v>
      </c>
      <c r="B691" s="222" t="s">
        <v>2436</v>
      </c>
      <c r="C691" s="221">
        <v>14431.2</v>
      </c>
      <c r="D691" s="221">
        <v>958.1</v>
      </c>
      <c r="E691" s="221">
        <v>2183.1</v>
      </c>
      <c r="F691" s="221">
        <v>0</v>
      </c>
    </row>
    <row r="692" spans="1:6" ht="22.9" customHeight="1" x14ac:dyDescent="0.2">
      <c r="A692" s="223" t="s">
        <v>2435</v>
      </c>
      <c r="B692" s="222" t="s">
        <v>2434</v>
      </c>
      <c r="C692" s="221">
        <v>18593.599999999999</v>
      </c>
      <c r="D692" s="221">
        <v>1720.3</v>
      </c>
      <c r="E692" s="221">
        <v>11180</v>
      </c>
      <c r="F692" s="221">
        <v>0</v>
      </c>
    </row>
    <row r="693" spans="1:6" s="230" customFormat="1" ht="22.9" customHeight="1" x14ac:dyDescent="0.25">
      <c r="A693" s="223" t="s">
        <v>2433</v>
      </c>
      <c r="B693" s="222" t="s">
        <v>2432</v>
      </c>
      <c r="C693" s="221">
        <v>16323</v>
      </c>
      <c r="D693" s="221">
        <v>1241.5999999999999</v>
      </c>
      <c r="E693" s="221">
        <v>9013.4</v>
      </c>
      <c r="F693" s="221">
        <v>0</v>
      </c>
    </row>
    <row r="694" spans="1:6" ht="22.9" customHeight="1" x14ac:dyDescent="0.2">
      <c r="A694" s="223" t="s">
        <v>2431</v>
      </c>
      <c r="B694" s="222" t="s">
        <v>2430</v>
      </c>
      <c r="C694" s="221">
        <v>24062.799999999999</v>
      </c>
      <c r="D694" s="221">
        <v>1754.6</v>
      </c>
      <c r="E694" s="221">
        <v>12650.7</v>
      </c>
      <c r="F694" s="221">
        <v>0</v>
      </c>
    </row>
    <row r="695" spans="1:6" ht="22.9" customHeight="1" x14ac:dyDescent="0.2">
      <c r="A695" s="223" t="s">
        <v>2429</v>
      </c>
      <c r="B695" s="222" t="s">
        <v>2428</v>
      </c>
      <c r="C695" s="221">
        <v>7166.5</v>
      </c>
      <c r="D695" s="221">
        <v>402.6</v>
      </c>
      <c r="E695" s="221">
        <v>1049.2</v>
      </c>
      <c r="F695" s="221">
        <v>0</v>
      </c>
    </row>
    <row r="696" spans="1:6" ht="22.9" customHeight="1" x14ac:dyDescent="0.2">
      <c r="A696" s="223" t="s">
        <v>2427</v>
      </c>
      <c r="B696" s="222" t="s">
        <v>2426</v>
      </c>
      <c r="C696" s="221">
        <v>10701.5</v>
      </c>
      <c r="D696" s="221">
        <v>1024.2</v>
      </c>
      <c r="E696" s="221">
        <v>7043.2</v>
      </c>
      <c r="F696" s="221">
        <v>0</v>
      </c>
    </row>
    <row r="697" spans="1:6" ht="22.9" customHeight="1" x14ac:dyDescent="0.2">
      <c r="A697" s="223" t="s">
        <v>2425</v>
      </c>
      <c r="B697" s="222" t="s">
        <v>2424</v>
      </c>
      <c r="C697" s="221">
        <v>22863.4</v>
      </c>
      <c r="D697" s="221">
        <v>1936.9</v>
      </c>
      <c r="E697" s="221">
        <v>0</v>
      </c>
      <c r="F697" s="221">
        <v>3333.9</v>
      </c>
    </row>
    <row r="698" spans="1:6" ht="22.9" customHeight="1" x14ac:dyDescent="0.2">
      <c r="A698" s="223" t="s">
        <v>2423</v>
      </c>
      <c r="B698" s="222" t="s">
        <v>2422</v>
      </c>
      <c r="C698" s="221">
        <v>22250.799999999999</v>
      </c>
      <c r="D698" s="221">
        <v>2118.4</v>
      </c>
      <c r="E698" s="221">
        <v>13534.3</v>
      </c>
      <c r="F698" s="221">
        <v>0</v>
      </c>
    </row>
    <row r="699" spans="1:6" ht="22.9" customHeight="1" x14ac:dyDescent="0.2">
      <c r="A699" s="223" t="s">
        <v>2421</v>
      </c>
      <c r="B699" s="222" t="s">
        <v>2420</v>
      </c>
      <c r="C699" s="221">
        <v>29912</v>
      </c>
      <c r="D699" s="221">
        <v>2381.6999999999998</v>
      </c>
      <c r="E699" s="221">
        <v>16759.099999999999</v>
      </c>
      <c r="F699" s="221">
        <v>0</v>
      </c>
    </row>
    <row r="700" spans="1:6" ht="22.9" customHeight="1" x14ac:dyDescent="0.2">
      <c r="A700" s="223" t="s">
        <v>2419</v>
      </c>
      <c r="B700" s="222" t="s">
        <v>2418</v>
      </c>
      <c r="C700" s="221">
        <v>33179</v>
      </c>
      <c r="D700" s="221">
        <v>1618.1999999999998</v>
      </c>
      <c r="E700" s="221">
        <v>0</v>
      </c>
      <c r="F700" s="221">
        <v>34317.800000000003</v>
      </c>
    </row>
    <row r="701" spans="1:6" ht="22.9" customHeight="1" x14ac:dyDescent="0.2">
      <c r="A701" s="223" t="s">
        <v>2417</v>
      </c>
      <c r="B701" s="222" t="s">
        <v>2416</v>
      </c>
      <c r="C701" s="221">
        <v>35253.199999999997</v>
      </c>
      <c r="D701" s="221">
        <v>2455.8000000000002</v>
      </c>
      <c r="E701" s="221">
        <v>3503.3</v>
      </c>
      <c r="F701" s="221">
        <v>0</v>
      </c>
    </row>
    <row r="702" spans="1:6" ht="22.9" customHeight="1" x14ac:dyDescent="0.2">
      <c r="A702" s="223" t="s">
        <v>2415</v>
      </c>
      <c r="B702" s="222" t="s">
        <v>2414</v>
      </c>
      <c r="C702" s="221">
        <v>16846.5</v>
      </c>
      <c r="D702" s="221">
        <v>1362.4</v>
      </c>
      <c r="E702" s="221">
        <v>10221.299999999999</v>
      </c>
      <c r="F702" s="221">
        <v>0</v>
      </c>
    </row>
    <row r="703" spans="1:6" ht="22.9" customHeight="1" x14ac:dyDescent="0.2">
      <c r="A703" s="223" t="s">
        <v>2413</v>
      </c>
      <c r="B703" s="222" t="s">
        <v>2412</v>
      </c>
      <c r="C703" s="221">
        <v>42416.9</v>
      </c>
      <c r="D703" s="221">
        <v>3209.4</v>
      </c>
      <c r="E703" s="221">
        <v>0</v>
      </c>
      <c r="F703" s="221">
        <v>1940.1</v>
      </c>
    </row>
    <row r="704" spans="1:6" ht="22.9" customHeight="1" x14ac:dyDescent="0.2">
      <c r="A704" s="223" t="s">
        <v>2411</v>
      </c>
      <c r="B704" s="222" t="s">
        <v>2410</v>
      </c>
      <c r="C704" s="221">
        <v>19990.8</v>
      </c>
      <c r="D704" s="221">
        <v>1719.3</v>
      </c>
      <c r="E704" s="221">
        <v>6925.2</v>
      </c>
      <c r="F704" s="221">
        <v>0</v>
      </c>
    </row>
    <row r="705" spans="1:6" ht="22.9" customHeight="1" x14ac:dyDescent="0.2">
      <c r="A705" s="223">
        <v>13536000000</v>
      </c>
      <c r="B705" s="222" t="s">
        <v>2409</v>
      </c>
      <c r="C705" s="221">
        <v>32617.9</v>
      </c>
      <c r="D705" s="221">
        <v>2356.1999999999998</v>
      </c>
      <c r="E705" s="221">
        <v>12388.8</v>
      </c>
      <c r="F705" s="221">
        <v>0</v>
      </c>
    </row>
    <row r="706" spans="1:6" ht="22.9" customHeight="1" x14ac:dyDescent="0.2">
      <c r="A706" s="223">
        <v>13537000000</v>
      </c>
      <c r="B706" s="222" t="s">
        <v>2408</v>
      </c>
      <c r="C706" s="221">
        <v>42847.8</v>
      </c>
      <c r="D706" s="221">
        <v>2923.2</v>
      </c>
      <c r="E706" s="221">
        <v>18087.099999999999</v>
      </c>
      <c r="F706" s="221">
        <v>0</v>
      </c>
    </row>
    <row r="707" spans="1:6" ht="22.9" customHeight="1" x14ac:dyDescent="0.2">
      <c r="A707" s="223">
        <v>13538000000</v>
      </c>
      <c r="B707" s="222" t="s">
        <v>2407</v>
      </c>
      <c r="C707" s="221">
        <v>16189</v>
      </c>
      <c r="D707" s="221">
        <v>1382.4</v>
      </c>
      <c r="E707" s="221">
        <v>8637.7999999999993</v>
      </c>
      <c r="F707" s="221">
        <v>0</v>
      </c>
    </row>
    <row r="708" spans="1:6" ht="22.9" customHeight="1" x14ac:dyDescent="0.2">
      <c r="A708" s="223">
        <v>13539000000</v>
      </c>
      <c r="B708" s="222" t="s">
        <v>2406</v>
      </c>
      <c r="C708" s="221">
        <v>16146</v>
      </c>
      <c r="D708" s="221">
        <v>1334.8</v>
      </c>
      <c r="E708" s="221">
        <v>5430.3</v>
      </c>
      <c r="F708" s="221">
        <v>0</v>
      </c>
    </row>
    <row r="709" spans="1:6" ht="22.9" customHeight="1" x14ac:dyDescent="0.2">
      <c r="A709" s="223">
        <v>13540000000</v>
      </c>
      <c r="B709" s="222" t="s">
        <v>2405</v>
      </c>
      <c r="C709" s="221">
        <v>40069.9</v>
      </c>
      <c r="D709" s="221">
        <v>3193</v>
      </c>
      <c r="E709" s="221">
        <v>4804.8999999999996</v>
      </c>
      <c r="F709" s="221">
        <v>0</v>
      </c>
    </row>
    <row r="710" spans="1:6" ht="22.9" customHeight="1" x14ac:dyDescent="0.2">
      <c r="A710" s="223" t="s">
        <v>974</v>
      </c>
      <c r="B710" s="222" t="s">
        <v>973</v>
      </c>
      <c r="C710" s="221">
        <v>305853.90000000002</v>
      </c>
      <c r="D710" s="221">
        <v>223903.4</v>
      </c>
      <c r="E710" s="221">
        <v>41162.1</v>
      </c>
      <c r="F710" s="221">
        <v>0</v>
      </c>
    </row>
    <row r="711" spans="1:6" ht="22.9" customHeight="1" x14ac:dyDescent="0.2">
      <c r="A711" s="223" t="s">
        <v>2404</v>
      </c>
      <c r="B711" s="222" t="s">
        <v>2403</v>
      </c>
      <c r="C711" s="221">
        <v>561288.1</v>
      </c>
      <c r="D711" s="221">
        <v>96820.4</v>
      </c>
      <c r="E711" s="221">
        <v>0</v>
      </c>
      <c r="F711" s="221">
        <v>97205.8</v>
      </c>
    </row>
    <row r="712" spans="1:6" ht="22.9" customHeight="1" x14ac:dyDescent="0.2">
      <c r="A712" s="223" t="s">
        <v>2402</v>
      </c>
      <c r="B712" s="222" t="s">
        <v>2401</v>
      </c>
      <c r="C712" s="221">
        <v>17444.8</v>
      </c>
      <c r="D712" s="221">
        <v>2846.5</v>
      </c>
      <c r="E712" s="221">
        <v>0</v>
      </c>
      <c r="F712" s="221">
        <v>1097.9000000000001</v>
      </c>
    </row>
    <row r="713" spans="1:6" ht="22.9" customHeight="1" x14ac:dyDescent="0.2">
      <c r="A713" s="223" t="s">
        <v>2400</v>
      </c>
      <c r="B713" s="222" t="s">
        <v>2399</v>
      </c>
      <c r="C713" s="221">
        <v>92361.5</v>
      </c>
      <c r="D713" s="221">
        <v>13001.9</v>
      </c>
      <c r="E713" s="221">
        <v>36987</v>
      </c>
      <c r="F713" s="221">
        <v>0</v>
      </c>
    </row>
    <row r="714" spans="1:6" s="230" customFormat="1" ht="22.9" customHeight="1" x14ac:dyDescent="0.25">
      <c r="A714" s="223" t="s">
        <v>2398</v>
      </c>
      <c r="B714" s="222" t="s">
        <v>2397</v>
      </c>
      <c r="C714" s="221">
        <v>52730.2</v>
      </c>
      <c r="D714" s="221">
        <v>7787.5</v>
      </c>
      <c r="E714" s="221">
        <v>0</v>
      </c>
      <c r="F714" s="221">
        <v>63473</v>
      </c>
    </row>
    <row r="715" spans="1:6" ht="22.9" customHeight="1" x14ac:dyDescent="0.2">
      <c r="A715" s="223" t="s">
        <v>2396</v>
      </c>
      <c r="B715" s="222" t="s">
        <v>2395</v>
      </c>
      <c r="C715" s="221">
        <v>12931.2</v>
      </c>
      <c r="D715" s="221">
        <v>1103.2</v>
      </c>
      <c r="E715" s="221">
        <v>159.19999999999999</v>
      </c>
      <c r="F715" s="221">
        <v>0</v>
      </c>
    </row>
    <row r="716" spans="1:6" ht="22.9" customHeight="1" x14ac:dyDescent="0.2">
      <c r="A716" s="223" t="s">
        <v>2394</v>
      </c>
      <c r="B716" s="222" t="s">
        <v>2393</v>
      </c>
      <c r="C716" s="221">
        <v>32390.799999999999</v>
      </c>
      <c r="D716" s="221">
        <v>2125</v>
      </c>
      <c r="E716" s="221">
        <v>8347.2000000000007</v>
      </c>
      <c r="F716" s="221">
        <v>0</v>
      </c>
    </row>
    <row r="717" spans="1:6" s="231" customFormat="1" ht="22.9" customHeight="1" x14ac:dyDescent="0.2">
      <c r="A717" s="223" t="s">
        <v>2392</v>
      </c>
      <c r="B717" s="222" t="s">
        <v>2391</v>
      </c>
      <c r="C717" s="221">
        <v>22917.200000000001</v>
      </c>
      <c r="D717" s="221">
        <v>1391.8</v>
      </c>
      <c r="E717" s="221">
        <v>6659.7</v>
      </c>
      <c r="F717" s="221">
        <v>0</v>
      </c>
    </row>
    <row r="718" spans="1:6" ht="22.9" customHeight="1" x14ac:dyDescent="0.2">
      <c r="A718" s="223" t="s">
        <v>2390</v>
      </c>
      <c r="B718" s="222" t="s">
        <v>2389</v>
      </c>
      <c r="C718" s="221">
        <v>15495.9</v>
      </c>
      <c r="D718" s="221">
        <v>986.5</v>
      </c>
      <c r="E718" s="221">
        <v>2867.9</v>
      </c>
      <c r="F718" s="221">
        <v>0</v>
      </c>
    </row>
    <row r="719" spans="1:6" ht="22.9" customHeight="1" x14ac:dyDescent="0.2">
      <c r="A719" s="223" t="s">
        <v>2388</v>
      </c>
      <c r="B719" s="222" t="s">
        <v>2387</v>
      </c>
      <c r="C719" s="221">
        <v>33952.1</v>
      </c>
      <c r="D719" s="221">
        <v>2658.4</v>
      </c>
      <c r="E719" s="221">
        <v>6320.9</v>
      </c>
      <c r="F719" s="221">
        <v>0</v>
      </c>
    </row>
    <row r="720" spans="1:6" ht="22.9" customHeight="1" x14ac:dyDescent="0.2">
      <c r="A720" s="223" t="s">
        <v>2386</v>
      </c>
      <c r="B720" s="222" t="s">
        <v>2385</v>
      </c>
      <c r="C720" s="221">
        <v>30800.799999999999</v>
      </c>
      <c r="D720" s="221">
        <v>1903.9</v>
      </c>
      <c r="E720" s="221">
        <v>1690.6</v>
      </c>
      <c r="F720" s="221">
        <v>0</v>
      </c>
    </row>
    <row r="721" spans="1:6" ht="22.9" customHeight="1" x14ac:dyDescent="0.2">
      <c r="A721" s="223" t="s">
        <v>2384</v>
      </c>
      <c r="B721" s="222" t="s">
        <v>2383</v>
      </c>
      <c r="C721" s="221">
        <v>14269.9</v>
      </c>
      <c r="D721" s="221">
        <v>938.9</v>
      </c>
      <c r="E721" s="221">
        <v>2894.6</v>
      </c>
      <c r="F721" s="221">
        <v>0</v>
      </c>
    </row>
    <row r="722" spans="1:6" ht="22.9" customHeight="1" x14ac:dyDescent="0.2">
      <c r="A722" s="223" t="s">
        <v>2382</v>
      </c>
      <c r="B722" s="222" t="s">
        <v>2381</v>
      </c>
      <c r="C722" s="221">
        <v>44838.8</v>
      </c>
      <c r="D722" s="221">
        <v>3059.5</v>
      </c>
      <c r="E722" s="221">
        <v>7220.4</v>
      </c>
      <c r="F722" s="221">
        <v>0</v>
      </c>
    </row>
    <row r="723" spans="1:6" ht="22.9" customHeight="1" x14ac:dyDescent="0.2">
      <c r="A723" s="223" t="s">
        <v>2380</v>
      </c>
      <c r="B723" s="222" t="s">
        <v>2379</v>
      </c>
      <c r="C723" s="221">
        <v>14964.5</v>
      </c>
      <c r="D723" s="221">
        <v>1415.4</v>
      </c>
      <c r="E723" s="221">
        <v>8346.2000000000007</v>
      </c>
      <c r="F723" s="221">
        <v>0</v>
      </c>
    </row>
    <row r="724" spans="1:6" ht="22.9" customHeight="1" x14ac:dyDescent="0.2">
      <c r="A724" s="223" t="s">
        <v>2378</v>
      </c>
      <c r="B724" s="222" t="s">
        <v>2377</v>
      </c>
      <c r="C724" s="221">
        <v>30806</v>
      </c>
      <c r="D724" s="221">
        <v>2344.4</v>
      </c>
      <c r="E724" s="221">
        <v>6599.9</v>
      </c>
      <c r="F724" s="221">
        <v>0</v>
      </c>
    </row>
    <row r="725" spans="1:6" ht="22.9" customHeight="1" x14ac:dyDescent="0.2">
      <c r="A725" s="223" t="s">
        <v>2376</v>
      </c>
      <c r="B725" s="222" t="s">
        <v>2375</v>
      </c>
      <c r="C725" s="221">
        <v>52003.5</v>
      </c>
      <c r="D725" s="221">
        <v>3723.9</v>
      </c>
      <c r="E725" s="221">
        <v>0</v>
      </c>
      <c r="F725" s="221">
        <v>0</v>
      </c>
    </row>
    <row r="726" spans="1:6" ht="22.9" customHeight="1" x14ac:dyDescent="0.2">
      <c r="A726" s="223" t="s">
        <v>2374</v>
      </c>
      <c r="B726" s="222" t="s">
        <v>2373</v>
      </c>
      <c r="C726" s="221">
        <v>9316</v>
      </c>
      <c r="D726" s="221">
        <v>727.3</v>
      </c>
      <c r="E726" s="221">
        <v>1359.4</v>
      </c>
      <c r="F726" s="221">
        <v>0</v>
      </c>
    </row>
    <row r="727" spans="1:6" ht="22.9" customHeight="1" x14ac:dyDescent="0.2">
      <c r="A727" s="223" t="s">
        <v>2372</v>
      </c>
      <c r="B727" s="222" t="s">
        <v>2371</v>
      </c>
      <c r="C727" s="221">
        <v>55396.4</v>
      </c>
      <c r="D727" s="221">
        <v>4371.7</v>
      </c>
      <c r="E727" s="221">
        <v>14577</v>
      </c>
      <c r="F727" s="221">
        <v>0</v>
      </c>
    </row>
    <row r="728" spans="1:6" ht="22.9" customHeight="1" x14ac:dyDescent="0.2">
      <c r="A728" s="223" t="s">
        <v>2370</v>
      </c>
      <c r="B728" s="222" t="s">
        <v>2248</v>
      </c>
      <c r="C728" s="221">
        <v>30041.1</v>
      </c>
      <c r="D728" s="221">
        <v>1985.9</v>
      </c>
      <c r="E728" s="221">
        <v>7637.4</v>
      </c>
      <c r="F728" s="221">
        <v>0</v>
      </c>
    </row>
    <row r="729" spans="1:6" ht="22.9" customHeight="1" x14ac:dyDescent="0.2">
      <c r="A729" s="223" t="s">
        <v>2369</v>
      </c>
      <c r="B729" s="222" t="s">
        <v>2368</v>
      </c>
      <c r="C729" s="221">
        <v>5298.4</v>
      </c>
      <c r="D729" s="221">
        <v>457.3</v>
      </c>
      <c r="E729" s="221">
        <v>2339.4</v>
      </c>
      <c r="F729" s="221">
        <v>0</v>
      </c>
    </row>
    <row r="730" spans="1:6" ht="22.9" customHeight="1" x14ac:dyDescent="0.2">
      <c r="A730" s="223" t="s">
        <v>2367</v>
      </c>
      <c r="B730" s="222" t="s">
        <v>2366</v>
      </c>
      <c r="C730" s="221">
        <v>68342.3</v>
      </c>
      <c r="D730" s="221">
        <v>5586.6</v>
      </c>
      <c r="E730" s="221">
        <v>12517.1</v>
      </c>
      <c r="F730" s="221">
        <v>0</v>
      </c>
    </row>
    <row r="731" spans="1:6" ht="22.9" customHeight="1" x14ac:dyDescent="0.2">
      <c r="A731" s="223" t="s">
        <v>2365</v>
      </c>
      <c r="B731" s="222" t="s">
        <v>2364</v>
      </c>
      <c r="C731" s="221">
        <v>7354.5</v>
      </c>
      <c r="D731" s="221">
        <v>470.2</v>
      </c>
      <c r="E731" s="221">
        <v>2062.9</v>
      </c>
      <c r="F731" s="221">
        <v>0</v>
      </c>
    </row>
    <row r="732" spans="1:6" ht="22.9" customHeight="1" x14ac:dyDescent="0.2">
      <c r="A732" s="223" t="s">
        <v>2363</v>
      </c>
      <c r="B732" s="222" t="s">
        <v>1657</v>
      </c>
      <c r="C732" s="221">
        <v>51919.4</v>
      </c>
      <c r="D732" s="221">
        <v>3708.3</v>
      </c>
      <c r="E732" s="221">
        <v>9202.9</v>
      </c>
      <c r="F732" s="221">
        <v>0</v>
      </c>
    </row>
    <row r="733" spans="1:6" ht="22.9" customHeight="1" x14ac:dyDescent="0.2">
      <c r="A733" s="223" t="s">
        <v>2362</v>
      </c>
      <c r="B733" s="222" t="s">
        <v>2361</v>
      </c>
      <c r="C733" s="221">
        <v>16590.2</v>
      </c>
      <c r="D733" s="221">
        <v>1183.2</v>
      </c>
      <c r="E733" s="221">
        <v>5221.8999999999996</v>
      </c>
      <c r="F733" s="221">
        <v>0</v>
      </c>
    </row>
    <row r="734" spans="1:6" ht="22.9" customHeight="1" x14ac:dyDescent="0.2">
      <c r="A734" s="223" t="s">
        <v>2360</v>
      </c>
      <c r="B734" s="222" t="s">
        <v>2359</v>
      </c>
      <c r="C734" s="221">
        <v>25644.799999999999</v>
      </c>
      <c r="D734" s="221">
        <v>1418.6</v>
      </c>
      <c r="E734" s="221">
        <v>3368.7</v>
      </c>
      <c r="F734" s="221">
        <v>0</v>
      </c>
    </row>
    <row r="735" spans="1:6" ht="22.9" customHeight="1" x14ac:dyDescent="0.2">
      <c r="A735" s="223" t="s">
        <v>2358</v>
      </c>
      <c r="B735" s="222" t="s">
        <v>2357</v>
      </c>
      <c r="C735" s="221">
        <v>48401.3</v>
      </c>
      <c r="D735" s="221">
        <v>4001.2</v>
      </c>
      <c r="E735" s="221">
        <v>5551.1</v>
      </c>
      <c r="F735" s="221">
        <v>0</v>
      </c>
    </row>
    <row r="736" spans="1:6" ht="22.9" customHeight="1" x14ac:dyDescent="0.2">
      <c r="A736" s="223" t="s">
        <v>2356</v>
      </c>
      <c r="B736" s="222" t="s">
        <v>2355</v>
      </c>
      <c r="C736" s="221">
        <v>19845.900000000001</v>
      </c>
      <c r="D736" s="221">
        <v>1666.4</v>
      </c>
      <c r="E736" s="221">
        <v>7957.6</v>
      </c>
      <c r="F736" s="221">
        <v>0</v>
      </c>
    </row>
    <row r="737" spans="1:6" ht="22.9" customHeight="1" x14ac:dyDescent="0.2">
      <c r="A737" s="223" t="s">
        <v>2354</v>
      </c>
      <c r="B737" s="222" t="s">
        <v>2353</v>
      </c>
      <c r="C737" s="221">
        <v>29589.1</v>
      </c>
      <c r="D737" s="221">
        <v>2098.9</v>
      </c>
      <c r="E737" s="221">
        <v>6748.7</v>
      </c>
      <c r="F737" s="221">
        <v>0</v>
      </c>
    </row>
    <row r="738" spans="1:6" ht="22.9" customHeight="1" x14ac:dyDescent="0.2">
      <c r="A738" s="223" t="s">
        <v>2352</v>
      </c>
      <c r="B738" s="222" t="s">
        <v>2351</v>
      </c>
      <c r="C738" s="221">
        <v>21058.1</v>
      </c>
      <c r="D738" s="221">
        <v>2000.6</v>
      </c>
      <c r="E738" s="221">
        <v>14165.2</v>
      </c>
      <c r="F738" s="221">
        <v>0</v>
      </c>
    </row>
    <row r="739" spans="1:6" ht="22.9" customHeight="1" x14ac:dyDescent="0.2">
      <c r="A739" s="223" t="s">
        <v>2350</v>
      </c>
      <c r="B739" s="222" t="s">
        <v>2349</v>
      </c>
      <c r="C739" s="221">
        <v>20196.7</v>
      </c>
      <c r="D739" s="221">
        <v>1454.2</v>
      </c>
      <c r="E739" s="221">
        <v>3129.2</v>
      </c>
      <c r="F739" s="221">
        <v>0</v>
      </c>
    </row>
    <row r="740" spans="1:6" ht="22.9" customHeight="1" x14ac:dyDescent="0.2">
      <c r="A740" s="223" t="s">
        <v>2348</v>
      </c>
      <c r="B740" s="222" t="s">
        <v>2347</v>
      </c>
      <c r="C740" s="221">
        <v>9404.4</v>
      </c>
      <c r="D740" s="221">
        <v>1065.5</v>
      </c>
      <c r="E740" s="221">
        <v>0</v>
      </c>
      <c r="F740" s="221">
        <v>319.89999999999998</v>
      </c>
    </row>
    <row r="741" spans="1:6" s="231" customFormat="1" ht="22.9" customHeight="1" x14ac:dyDescent="0.2">
      <c r="A741" s="223" t="s">
        <v>2346</v>
      </c>
      <c r="B741" s="222" t="s">
        <v>2345</v>
      </c>
      <c r="C741" s="221">
        <v>6011.3</v>
      </c>
      <c r="D741" s="221">
        <v>612</v>
      </c>
      <c r="E741" s="221">
        <v>0</v>
      </c>
      <c r="F741" s="221">
        <v>394.6</v>
      </c>
    </row>
    <row r="742" spans="1:6" ht="36" customHeight="1" x14ac:dyDescent="0.2">
      <c r="A742" s="223" t="s">
        <v>2344</v>
      </c>
      <c r="B742" s="222" t="s">
        <v>2343</v>
      </c>
      <c r="C742" s="221">
        <v>10621.5</v>
      </c>
      <c r="D742" s="221">
        <v>692.8</v>
      </c>
      <c r="E742" s="221">
        <v>2166.9</v>
      </c>
      <c r="F742" s="221">
        <v>0</v>
      </c>
    </row>
    <row r="743" spans="1:6" s="230" customFormat="1" ht="22.9" customHeight="1" x14ac:dyDescent="0.25">
      <c r="A743" s="223" t="s">
        <v>2342</v>
      </c>
      <c r="B743" s="222" t="s">
        <v>2341</v>
      </c>
      <c r="C743" s="221">
        <v>18391.900000000001</v>
      </c>
      <c r="D743" s="221">
        <v>1008</v>
      </c>
      <c r="E743" s="221">
        <v>0</v>
      </c>
      <c r="F743" s="221">
        <v>3777.8</v>
      </c>
    </row>
    <row r="744" spans="1:6" s="229" customFormat="1" ht="22.9" customHeight="1" x14ac:dyDescent="0.2">
      <c r="A744" s="223" t="s">
        <v>2340</v>
      </c>
      <c r="B744" s="222" t="s">
        <v>2339</v>
      </c>
      <c r="C744" s="221">
        <v>9580.2000000000007</v>
      </c>
      <c r="D744" s="221">
        <v>565.20000000000005</v>
      </c>
      <c r="E744" s="221">
        <v>0</v>
      </c>
      <c r="F744" s="221">
        <v>0</v>
      </c>
    </row>
    <row r="745" spans="1:6" s="228" customFormat="1" ht="22.9" customHeight="1" x14ac:dyDescent="0.25">
      <c r="A745" s="223" t="s">
        <v>2338</v>
      </c>
      <c r="B745" s="222" t="s">
        <v>2337</v>
      </c>
      <c r="C745" s="221">
        <v>23026.9</v>
      </c>
      <c r="D745" s="221">
        <v>1375.8</v>
      </c>
      <c r="E745" s="221">
        <v>0</v>
      </c>
      <c r="F745" s="221">
        <v>26341.599999999999</v>
      </c>
    </row>
    <row r="746" spans="1:6" s="227" customFormat="1" ht="22.9" customHeight="1" x14ac:dyDescent="0.2">
      <c r="A746" s="223" t="s">
        <v>2336</v>
      </c>
      <c r="B746" s="222" t="s">
        <v>2335</v>
      </c>
      <c r="C746" s="221">
        <v>18211.900000000001</v>
      </c>
      <c r="D746" s="221">
        <v>1154.2</v>
      </c>
      <c r="E746" s="221">
        <v>0</v>
      </c>
      <c r="F746" s="221">
        <v>0</v>
      </c>
    </row>
    <row r="747" spans="1:6" ht="22.9" customHeight="1" x14ac:dyDescent="0.2">
      <c r="A747" s="223" t="s">
        <v>2334</v>
      </c>
      <c r="B747" s="222" t="s">
        <v>1296</v>
      </c>
      <c r="C747" s="221">
        <v>10106.200000000001</v>
      </c>
      <c r="D747" s="221">
        <v>512.29999999999995</v>
      </c>
      <c r="E747" s="221">
        <v>0</v>
      </c>
      <c r="F747" s="221">
        <v>257</v>
      </c>
    </row>
    <row r="748" spans="1:6" ht="22.9" customHeight="1" x14ac:dyDescent="0.2">
      <c r="A748" s="223" t="s">
        <v>2333</v>
      </c>
      <c r="B748" s="222" t="s">
        <v>2332</v>
      </c>
      <c r="C748" s="221">
        <v>13027.8</v>
      </c>
      <c r="D748" s="221">
        <v>649.29999999999995</v>
      </c>
      <c r="E748" s="221">
        <v>402.4</v>
      </c>
      <c r="F748" s="221">
        <v>0</v>
      </c>
    </row>
    <row r="749" spans="1:6" ht="22.9" customHeight="1" x14ac:dyDescent="0.2">
      <c r="A749" s="223" t="s">
        <v>2331</v>
      </c>
      <c r="B749" s="222" t="s">
        <v>2330</v>
      </c>
      <c r="C749" s="221">
        <v>10612.3</v>
      </c>
      <c r="D749" s="221">
        <v>646.6</v>
      </c>
      <c r="E749" s="221">
        <v>1545.9</v>
      </c>
      <c r="F749" s="221">
        <v>0</v>
      </c>
    </row>
    <row r="750" spans="1:6" ht="22.9" customHeight="1" x14ac:dyDescent="0.2">
      <c r="A750" s="223" t="s">
        <v>2329</v>
      </c>
      <c r="B750" s="222" t="s">
        <v>2328</v>
      </c>
      <c r="C750" s="221">
        <v>20371.900000000001</v>
      </c>
      <c r="D750" s="221">
        <v>1425.6</v>
      </c>
      <c r="E750" s="221">
        <v>5778.9</v>
      </c>
      <c r="F750" s="221">
        <v>0</v>
      </c>
    </row>
    <row r="751" spans="1:6" ht="22.9" customHeight="1" x14ac:dyDescent="0.2">
      <c r="A751" s="223" t="s">
        <v>2327</v>
      </c>
      <c r="B751" s="222" t="s">
        <v>2326</v>
      </c>
      <c r="C751" s="221">
        <v>12166.7</v>
      </c>
      <c r="D751" s="221">
        <v>651.6</v>
      </c>
      <c r="E751" s="221">
        <v>2729.9</v>
      </c>
      <c r="F751" s="221">
        <v>0</v>
      </c>
    </row>
    <row r="752" spans="1:6" ht="22.9" customHeight="1" x14ac:dyDescent="0.2">
      <c r="A752" s="223" t="s">
        <v>2325</v>
      </c>
      <c r="B752" s="222" t="s">
        <v>1267</v>
      </c>
      <c r="C752" s="221">
        <v>25121</v>
      </c>
      <c r="D752" s="221">
        <v>1872</v>
      </c>
      <c r="E752" s="221">
        <v>3749.3</v>
      </c>
      <c r="F752" s="221">
        <v>0</v>
      </c>
    </row>
    <row r="753" spans="1:6" ht="22.9" customHeight="1" x14ac:dyDescent="0.2">
      <c r="A753" s="223" t="s">
        <v>2324</v>
      </c>
      <c r="B753" s="222" t="s">
        <v>2323</v>
      </c>
      <c r="C753" s="221">
        <v>8447</v>
      </c>
      <c r="D753" s="221">
        <v>491.1</v>
      </c>
      <c r="E753" s="221">
        <v>2549.6</v>
      </c>
      <c r="F753" s="221">
        <v>0</v>
      </c>
    </row>
    <row r="754" spans="1:6" ht="22.9" customHeight="1" x14ac:dyDescent="0.2">
      <c r="A754" s="223" t="s">
        <v>2322</v>
      </c>
      <c r="B754" s="222" t="s">
        <v>2321</v>
      </c>
      <c r="C754" s="221">
        <v>8895.6</v>
      </c>
      <c r="D754" s="221">
        <v>538.4</v>
      </c>
      <c r="E754" s="221">
        <v>2548.4</v>
      </c>
      <c r="F754" s="221">
        <v>0</v>
      </c>
    </row>
    <row r="755" spans="1:6" ht="22.9" customHeight="1" x14ac:dyDescent="0.2">
      <c r="A755" s="223" t="s">
        <v>2320</v>
      </c>
      <c r="B755" s="222" t="s">
        <v>2319</v>
      </c>
      <c r="C755" s="221">
        <v>18332.5</v>
      </c>
      <c r="D755" s="221">
        <v>1553.6</v>
      </c>
      <c r="E755" s="221">
        <v>1898.6</v>
      </c>
      <c r="F755" s="221">
        <v>0</v>
      </c>
    </row>
    <row r="756" spans="1:6" ht="22.9" customHeight="1" x14ac:dyDescent="0.2">
      <c r="A756" s="223" t="s">
        <v>2318</v>
      </c>
      <c r="B756" s="222" t="s">
        <v>2317</v>
      </c>
      <c r="C756" s="221">
        <v>13192.2</v>
      </c>
      <c r="D756" s="221">
        <v>925.6</v>
      </c>
      <c r="E756" s="221">
        <v>3929.2</v>
      </c>
      <c r="F756" s="221">
        <v>0</v>
      </c>
    </row>
    <row r="757" spans="1:6" ht="22.9" customHeight="1" x14ac:dyDescent="0.2">
      <c r="A757" s="223" t="s">
        <v>2316</v>
      </c>
      <c r="B757" s="222" t="s">
        <v>2315</v>
      </c>
      <c r="C757" s="221">
        <v>5012.6000000000004</v>
      </c>
      <c r="D757" s="221">
        <v>493.4</v>
      </c>
      <c r="E757" s="221">
        <v>286.89999999999998</v>
      </c>
      <c r="F757" s="221">
        <v>0</v>
      </c>
    </row>
    <row r="758" spans="1:6" ht="22.9" customHeight="1" x14ac:dyDescent="0.2">
      <c r="A758" s="223" t="s">
        <v>2314</v>
      </c>
      <c r="B758" s="222" t="s">
        <v>2313</v>
      </c>
      <c r="C758" s="221">
        <v>29824.400000000001</v>
      </c>
      <c r="D758" s="221">
        <v>2208.9</v>
      </c>
      <c r="E758" s="221">
        <v>3696.2</v>
      </c>
      <c r="F758" s="221">
        <v>0</v>
      </c>
    </row>
    <row r="759" spans="1:6" ht="22.9" customHeight="1" x14ac:dyDescent="0.2">
      <c r="A759" s="223" t="s">
        <v>2312</v>
      </c>
      <c r="B759" s="222" t="s">
        <v>2311</v>
      </c>
      <c r="C759" s="221">
        <v>10725.3</v>
      </c>
      <c r="D759" s="221">
        <v>635.9</v>
      </c>
      <c r="E759" s="221">
        <v>0</v>
      </c>
      <c r="F759" s="221">
        <v>0</v>
      </c>
    </row>
    <row r="760" spans="1:6" ht="22.9" customHeight="1" x14ac:dyDescent="0.2">
      <c r="A760" s="223" t="s">
        <v>2310</v>
      </c>
      <c r="B760" s="222" t="s">
        <v>2309</v>
      </c>
      <c r="C760" s="221">
        <v>12207.1</v>
      </c>
      <c r="D760" s="221">
        <v>767.3</v>
      </c>
      <c r="E760" s="221">
        <v>1381.8</v>
      </c>
      <c r="F760" s="221">
        <v>0</v>
      </c>
    </row>
    <row r="761" spans="1:6" ht="22.9" customHeight="1" x14ac:dyDescent="0.2">
      <c r="A761" s="223" t="s">
        <v>2308</v>
      </c>
      <c r="B761" s="222" t="s">
        <v>2307</v>
      </c>
      <c r="C761" s="221">
        <v>19473.8</v>
      </c>
      <c r="D761" s="221">
        <v>1422.7</v>
      </c>
      <c r="E761" s="221">
        <v>2858.7</v>
      </c>
      <c r="F761" s="221">
        <v>0</v>
      </c>
    </row>
    <row r="762" spans="1:6" ht="22.9" customHeight="1" x14ac:dyDescent="0.2">
      <c r="A762" s="225">
        <v>14529000000</v>
      </c>
      <c r="B762" s="224" t="s">
        <v>2306</v>
      </c>
      <c r="C762" s="221">
        <v>64743.4</v>
      </c>
      <c r="D762" s="221">
        <v>7225.8</v>
      </c>
      <c r="E762" s="221">
        <v>3452.1</v>
      </c>
      <c r="F762" s="221">
        <v>0</v>
      </c>
    </row>
    <row r="763" spans="1:6" ht="22.9" customHeight="1" x14ac:dyDescent="0.2">
      <c r="A763" s="225">
        <v>14530000000</v>
      </c>
      <c r="B763" s="224" t="s">
        <v>2305</v>
      </c>
      <c r="C763" s="221">
        <v>24189.1</v>
      </c>
      <c r="D763" s="221">
        <v>2004.8</v>
      </c>
      <c r="E763" s="221">
        <v>5949.5</v>
      </c>
      <c r="F763" s="221">
        <v>0</v>
      </c>
    </row>
    <row r="764" spans="1:6" ht="22.9" customHeight="1" x14ac:dyDescent="0.2">
      <c r="A764" s="225">
        <v>14531000000</v>
      </c>
      <c r="B764" s="224" t="s">
        <v>2304</v>
      </c>
      <c r="C764" s="221">
        <v>35091</v>
      </c>
      <c r="D764" s="221">
        <v>3265.3</v>
      </c>
      <c r="E764" s="221">
        <v>13474</v>
      </c>
      <c r="F764" s="221">
        <v>0</v>
      </c>
    </row>
    <row r="765" spans="1:6" ht="22.9" customHeight="1" x14ac:dyDescent="0.2">
      <c r="A765" s="225">
        <v>14532000000</v>
      </c>
      <c r="B765" s="224" t="s">
        <v>2303</v>
      </c>
      <c r="C765" s="221">
        <v>49195.9</v>
      </c>
      <c r="D765" s="221">
        <v>4279.5</v>
      </c>
      <c r="E765" s="221">
        <v>5908.3</v>
      </c>
      <c r="F765" s="221">
        <v>0</v>
      </c>
    </row>
    <row r="766" spans="1:6" ht="22.9" customHeight="1" x14ac:dyDescent="0.2">
      <c r="A766" s="225">
        <v>14533000000</v>
      </c>
      <c r="B766" s="224" t="s">
        <v>2302</v>
      </c>
      <c r="C766" s="221">
        <v>8511.7999999999993</v>
      </c>
      <c r="D766" s="221">
        <v>517.20000000000005</v>
      </c>
      <c r="E766" s="221">
        <v>2264.1999999999998</v>
      </c>
      <c r="F766" s="221">
        <v>0</v>
      </c>
    </row>
    <row r="767" spans="1:6" ht="22.9" customHeight="1" x14ac:dyDescent="0.2">
      <c r="A767" s="225">
        <v>14534000000</v>
      </c>
      <c r="B767" s="224" t="s">
        <v>2301</v>
      </c>
      <c r="C767" s="221">
        <v>7321.8</v>
      </c>
      <c r="D767" s="221">
        <v>474.8</v>
      </c>
      <c r="E767" s="221">
        <v>2167.9</v>
      </c>
      <c r="F767" s="221">
        <v>0</v>
      </c>
    </row>
    <row r="768" spans="1:6" ht="22.9" customHeight="1" x14ac:dyDescent="0.2">
      <c r="A768" s="225">
        <v>14535000000</v>
      </c>
      <c r="B768" s="224" t="s">
        <v>2300</v>
      </c>
      <c r="C768" s="221">
        <v>15989.5</v>
      </c>
      <c r="D768" s="221">
        <v>1004.2</v>
      </c>
      <c r="E768" s="221">
        <v>4371.5</v>
      </c>
      <c r="F768" s="221">
        <v>0</v>
      </c>
    </row>
    <row r="769" spans="1:6" ht="22.9" customHeight="1" x14ac:dyDescent="0.2">
      <c r="A769" s="225">
        <v>14536000000</v>
      </c>
      <c r="B769" s="224" t="s">
        <v>2299</v>
      </c>
      <c r="C769" s="221">
        <v>6299.3</v>
      </c>
      <c r="D769" s="221">
        <v>362</v>
      </c>
      <c r="E769" s="221">
        <v>133.80000000000001</v>
      </c>
      <c r="F769" s="221">
        <v>0</v>
      </c>
    </row>
    <row r="770" spans="1:6" ht="22.9" customHeight="1" x14ac:dyDescent="0.2">
      <c r="A770" s="225">
        <v>14537000000</v>
      </c>
      <c r="B770" s="224" t="s">
        <v>2298</v>
      </c>
      <c r="C770" s="221">
        <v>8439.2999999999993</v>
      </c>
      <c r="D770" s="221">
        <v>467.2</v>
      </c>
      <c r="E770" s="221">
        <v>2072.3000000000002</v>
      </c>
      <c r="F770" s="221">
        <v>0</v>
      </c>
    </row>
    <row r="771" spans="1:6" ht="22.9" customHeight="1" x14ac:dyDescent="0.2">
      <c r="A771" s="225">
        <v>14538000000</v>
      </c>
      <c r="B771" s="224" t="s">
        <v>2297</v>
      </c>
      <c r="C771" s="221">
        <v>13264.1</v>
      </c>
      <c r="D771" s="221">
        <v>912.3</v>
      </c>
      <c r="E771" s="221">
        <v>0</v>
      </c>
      <c r="F771" s="221">
        <v>2046</v>
      </c>
    </row>
    <row r="772" spans="1:6" ht="22.9" customHeight="1" x14ac:dyDescent="0.2">
      <c r="A772" s="225">
        <v>14539000000</v>
      </c>
      <c r="B772" s="224" t="s">
        <v>2296</v>
      </c>
      <c r="C772" s="221">
        <v>12711.2</v>
      </c>
      <c r="D772" s="221">
        <v>443.4</v>
      </c>
      <c r="E772" s="221">
        <v>670.4</v>
      </c>
      <c r="F772" s="221">
        <v>0</v>
      </c>
    </row>
    <row r="773" spans="1:6" ht="22.9" customHeight="1" x14ac:dyDescent="0.2">
      <c r="A773" s="225">
        <v>14540000000</v>
      </c>
      <c r="B773" s="224" t="s">
        <v>2295</v>
      </c>
      <c r="C773" s="221">
        <v>9332.7000000000007</v>
      </c>
      <c r="D773" s="221">
        <v>645.6</v>
      </c>
      <c r="E773" s="221">
        <v>2749.1</v>
      </c>
      <c r="F773" s="221">
        <v>0</v>
      </c>
    </row>
    <row r="774" spans="1:6" ht="22.9" customHeight="1" x14ac:dyDescent="0.2">
      <c r="A774" s="225">
        <v>14541000000</v>
      </c>
      <c r="B774" s="224" t="s">
        <v>2294</v>
      </c>
      <c r="C774" s="221">
        <v>6193.7</v>
      </c>
      <c r="D774" s="221">
        <v>332.3</v>
      </c>
      <c r="E774" s="221">
        <v>2211</v>
      </c>
      <c r="F774" s="221">
        <v>0</v>
      </c>
    </row>
    <row r="775" spans="1:6" ht="22.9" customHeight="1" x14ac:dyDescent="0.2">
      <c r="A775" s="223" t="s">
        <v>972</v>
      </c>
      <c r="B775" s="222" t="s">
        <v>971</v>
      </c>
      <c r="C775" s="221">
        <v>409371.5</v>
      </c>
      <c r="D775" s="221">
        <v>471053.1</v>
      </c>
      <c r="E775" s="221">
        <v>26444.6</v>
      </c>
      <c r="F775" s="221">
        <v>0</v>
      </c>
    </row>
    <row r="776" spans="1:6" ht="22.9" customHeight="1" x14ac:dyDescent="0.2">
      <c r="A776" s="223" t="s">
        <v>2293</v>
      </c>
      <c r="B776" s="222" t="s">
        <v>2292</v>
      </c>
      <c r="C776" s="221">
        <v>1270367.3</v>
      </c>
      <c r="D776" s="221">
        <v>202651.5</v>
      </c>
      <c r="E776" s="221">
        <v>0</v>
      </c>
      <c r="F776" s="221">
        <v>331056.90000000002</v>
      </c>
    </row>
    <row r="777" spans="1:6" ht="22.9" customHeight="1" x14ac:dyDescent="0.2">
      <c r="A777" s="223" t="s">
        <v>2291</v>
      </c>
      <c r="B777" s="222" t="s">
        <v>2290</v>
      </c>
      <c r="C777" s="221">
        <v>89124.7</v>
      </c>
      <c r="D777" s="221">
        <v>11014.8</v>
      </c>
      <c r="E777" s="221">
        <v>0</v>
      </c>
      <c r="F777" s="221">
        <v>0</v>
      </c>
    </row>
    <row r="778" spans="1:6" ht="22.9" customHeight="1" x14ac:dyDescent="0.2">
      <c r="A778" s="223" t="s">
        <v>2289</v>
      </c>
      <c r="B778" s="222" t="s">
        <v>2288</v>
      </c>
      <c r="C778" s="221">
        <v>117634.7</v>
      </c>
      <c r="D778" s="221">
        <v>14293.4</v>
      </c>
      <c r="E778" s="221">
        <v>0</v>
      </c>
      <c r="F778" s="221">
        <v>0</v>
      </c>
    </row>
    <row r="779" spans="1:6" ht="22.9" customHeight="1" x14ac:dyDescent="0.2">
      <c r="A779" s="223" t="s">
        <v>2287</v>
      </c>
      <c r="B779" s="222" t="s">
        <v>2286</v>
      </c>
      <c r="C779" s="221">
        <v>114110.2</v>
      </c>
      <c r="D779" s="221">
        <v>14345.9</v>
      </c>
      <c r="E779" s="221">
        <v>0</v>
      </c>
      <c r="F779" s="221">
        <v>52969.1</v>
      </c>
    </row>
    <row r="780" spans="1:6" ht="22.9" customHeight="1" x14ac:dyDescent="0.2">
      <c r="A780" s="223" t="s">
        <v>2285</v>
      </c>
      <c r="B780" s="222" t="s">
        <v>2284</v>
      </c>
      <c r="C780" s="221">
        <v>60355.4</v>
      </c>
      <c r="D780" s="221">
        <v>7868.2</v>
      </c>
      <c r="E780" s="221">
        <v>0</v>
      </c>
      <c r="F780" s="221">
        <v>0</v>
      </c>
    </row>
    <row r="781" spans="1:6" ht="22.9" customHeight="1" x14ac:dyDescent="0.2">
      <c r="A781" s="223" t="s">
        <v>2283</v>
      </c>
      <c r="B781" s="222" t="s">
        <v>2282</v>
      </c>
      <c r="C781" s="221">
        <v>15253.6</v>
      </c>
      <c r="D781" s="221">
        <v>1968.4</v>
      </c>
      <c r="E781" s="221">
        <v>11206.1</v>
      </c>
      <c r="F781" s="221">
        <v>0</v>
      </c>
    </row>
    <row r="782" spans="1:6" ht="22.9" customHeight="1" x14ac:dyDescent="0.2">
      <c r="A782" s="223" t="s">
        <v>2281</v>
      </c>
      <c r="B782" s="222" t="s">
        <v>2280</v>
      </c>
      <c r="C782" s="221">
        <v>46631.6</v>
      </c>
      <c r="D782" s="221">
        <v>6320.9</v>
      </c>
      <c r="E782" s="221">
        <v>0</v>
      </c>
      <c r="F782" s="221">
        <v>64488.9</v>
      </c>
    </row>
    <row r="783" spans="1:6" ht="22.9" customHeight="1" x14ac:dyDescent="0.2">
      <c r="A783" s="223" t="s">
        <v>2279</v>
      </c>
      <c r="B783" s="222" t="s">
        <v>2278</v>
      </c>
      <c r="C783" s="221">
        <v>60222</v>
      </c>
      <c r="D783" s="221">
        <v>4618</v>
      </c>
      <c r="E783" s="221">
        <v>13833.8</v>
      </c>
      <c r="F783" s="221">
        <v>0</v>
      </c>
    </row>
    <row r="784" spans="1:6" ht="22.9" customHeight="1" x14ac:dyDescent="0.2">
      <c r="A784" s="223" t="s">
        <v>2277</v>
      </c>
      <c r="B784" s="222" t="s">
        <v>2276</v>
      </c>
      <c r="C784" s="221">
        <v>102928.3</v>
      </c>
      <c r="D784" s="221">
        <v>7975</v>
      </c>
      <c r="E784" s="221">
        <v>27330.3</v>
      </c>
      <c r="F784" s="221">
        <v>0</v>
      </c>
    </row>
    <row r="785" spans="1:6" ht="22.9" customHeight="1" x14ac:dyDescent="0.2">
      <c r="A785" s="223" t="s">
        <v>2275</v>
      </c>
      <c r="B785" s="222" t="s">
        <v>2274</v>
      </c>
      <c r="C785" s="221">
        <v>17144.400000000001</v>
      </c>
      <c r="D785" s="221">
        <v>1364.3</v>
      </c>
      <c r="E785" s="221">
        <v>5634</v>
      </c>
      <c r="F785" s="221">
        <v>0</v>
      </c>
    </row>
    <row r="786" spans="1:6" ht="22.9" customHeight="1" x14ac:dyDescent="0.2">
      <c r="A786" s="223" t="s">
        <v>2273</v>
      </c>
      <c r="B786" s="222" t="s">
        <v>2272</v>
      </c>
      <c r="C786" s="221">
        <v>39527.599999999999</v>
      </c>
      <c r="D786" s="221">
        <v>2736.8</v>
      </c>
      <c r="E786" s="221">
        <v>9287.5</v>
      </c>
      <c r="F786" s="221">
        <v>0</v>
      </c>
    </row>
    <row r="787" spans="1:6" ht="22.9" customHeight="1" x14ac:dyDescent="0.2">
      <c r="A787" s="223" t="s">
        <v>2271</v>
      </c>
      <c r="B787" s="222" t="s">
        <v>2270</v>
      </c>
      <c r="C787" s="221">
        <v>38625</v>
      </c>
      <c r="D787" s="221">
        <v>2646.8</v>
      </c>
      <c r="E787" s="221">
        <v>13292.7</v>
      </c>
      <c r="F787" s="221">
        <v>0</v>
      </c>
    </row>
    <row r="788" spans="1:6" ht="22.9" customHeight="1" x14ac:dyDescent="0.2">
      <c r="A788" s="223" t="s">
        <v>2269</v>
      </c>
      <c r="B788" s="222" t="s">
        <v>2268</v>
      </c>
      <c r="C788" s="221">
        <v>218935.9</v>
      </c>
      <c r="D788" s="221">
        <v>11392.7</v>
      </c>
      <c r="E788" s="221">
        <v>4300.8999999999996</v>
      </c>
      <c r="F788" s="221">
        <v>0</v>
      </c>
    </row>
    <row r="789" spans="1:6" ht="22.9" customHeight="1" x14ac:dyDescent="0.2">
      <c r="A789" s="223" t="s">
        <v>2267</v>
      </c>
      <c r="B789" s="222" t="s">
        <v>2266</v>
      </c>
      <c r="C789" s="221">
        <v>133607.70000000001</v>
      </c>
      <c r="D789" s="221">
        <v>12033.4</v>
      </c>
      <c r="E789" s="221">
        <v>66016.5</v>
      </c>
      <c r="F789" s="221">
        <v>0</v>
      </c>
    </row>
    <row r="790" spans="1:6" ht="22.9" customHeight="1" x14ac:dyDescent="0.2">
      <c r="A790" s="223" t="s">
        <v>2265</v>
      </c>
      <c r="B790" s="222" t="s">
        <v>2264</v>
      </c>
      <c r="C790" s="221">
        <v>20885.7</v>
      </c>
      <c r="D790" s="221">
        <v>1168.7</v>
      </c>
      <c r="E790" s="221">
        <v>5176.7</v>
      </c>
      <c r="F790" s="221">
        <v>0</v>
      </c>
    </row>
    <row r="791" spans="1:6" ht="22.9" customHeight="1" x14ac:dyDescent="0.2">
      <c r="A791" s="223" t="s">
        <v>2263</v>
      </c>
      <c r="B791" s="222" t="s">
        <v>2262</v>
      </c>
      <c r="C791" s="221">
        <v>31001.8</v>
      </c>
      <c r="D791" s="221">
        <v>1739.3</v>
      </c>
      <c r="E791" s="221">
        <v>1519</v>
      </c>
      <c r="F791" s="221">
        <v>0</v>
      </c>
    </row>
    <row r="792" spans="1:6" ht="22.9" customHeight="1" x14ac:dyDescent="0.2">
      <c r="A792" s="223" t="s">
        <v>2261</v>
      </c>
      <c r="B792" s="222" t="s">
        <v>2260</v>
      </c>
      <c r="C792" s="221">
        <v>131669.9</v>
      </c>
      <c r="D792" s="221">
        <v>9047.7999999999993</v>
      </c>
      <c r="E792" s="221">
        <v>57108.800000000003</v>
      </c>
      <c r="F792" s="221">
        <v>0</v>
      </c>
    </row>
    <row r="793" spans="1:6" ht="22.9" customHeight="1" x14ac:dyDescent="0.2">
      <c r="A793" s="223" t="s">
        <v>2259</v>
      </c>
      <c r="B793" s="222" t="s">
        <v>2258</v>
      </c>
      <c r="C793" s="221">
        <v>31762.3</v>
      </c>
      <c r="D793" s="221">
        <v>2400.5</v>
      </c>
      <c r="E793" s="221">
        <v>15203.5</v>
      </c>
      <c r="F793" s="221">
        <v>0</v>
      </c>
    </row>
    <row r="794" spans="1:6" ht="22.9" customHeight="1" x14ac:dyDescent="0.2">
      <c r="A794" s="223" t="s">
        <v>2257</v>
      </c>
      <c r="B794" s="222" t="s">
        <v>2256</v>
      </c>
      <c r="C794" s="221">
        <v>54167.3</v>
      </c>
      <c r="D794" s="221">
        <v>5191.1000000000004</v>
      </c>
      <c r="E794" s="221">
        <v>24410.1</v>
      </c>
      <c r="F794" s="221">
        <v>0</v>
      </c>
    </row>
    <row r="795" spans="1:6" ht="22.9" customHeight="1" x14ac:dyDescent="0.2">
      <c r="A795" s="223" t="s">
        <v>2255</v>
      </c>
      <c r="B795" s="222" t="s">
        <v>2254</v>
      </c>
      <c r="C795" s="221">
        <v>124553.4</v>
      </c>
      <c r="D795" s="221">
        <v>9484.4</v>
      </c>
      <c r="E795" s="221">
        <v>0</v>
      </c>
      <c r="F795" s="221">
        <v>0</v>
      </c>
    </row>
    <row r="796" spans="1:6" ht="22.9" customHeight="1" x14ac:dyDescent="0.2">
      <c r="A796" s="223" t="s">
        <v>2253</v>
      </c>
      <c r="B796" s="222" t="s">
        <v>2252</v>
      </c>
      <c r="C796" s="221">
        <v>12488</v>
      </c>
      <c r="D796" s="221">
        <v>701.6</v>
      </c>
      <c r="E796" s="221">
        <v>2170.6</v>
      </c>
      <c r="F796" s="221">
        <v>0</v>
      </c>
    </row>
    <row r="797" spans="1:6" ht="22.9" customHeight="1" x14ac:dyDescent="0.2">
      <c r="A797" s="223" t="s">
        <v>2251</v>
      </c>
      <c r="B797" s="222" t="s">
        <v>2250</v>
      </c>
      <c r="C797" s="221">
        <v>50889.1</v>
      </c>
      <c r="D797" s="221">
        <v>3320.6</v>
      </c>
      <c r="E797" s="221">
        <v>15544.8</v>
      </c>
      <c r="F797" s="221">
        <v>0</v>
      </c>
    </row>
    <row r="798" spans="1:6" ht="22.9" customHeight="1" x14ac:dyDescent="0.2">
      <c r="A798" s="223" t="s">
        <v>2249</v>
      </c>
      <c r="B798" s="222" t="s">
        <v>2248</v>
      </c>
      <c r="C798" s="221">
        <v>46293.4</v>
      </c>
      <c r="D798" s="221">
        <v>2828</v>
      </c>
      <c r="E798" s="221">
        <v>11388.7</v>
      </c>
      <c r="F798" s="221">
        <v>0</v>
      </c>
    </row>
    <row r="799" spans="1:6" ht="22.9" customHeight="1" x14ac:dyDescent="0.2">
      <c r="A799" s="223" t="s">
        <v>2247</v>
      </c>
      <c r="B799" s="222" t="s">
        <v>2246</v>
      </c>
      <c r="C799" s="221">
        <v>118580.7</v>
      </c>
      <c r="D799" s="221">
        <v>8657.9</v>
      </c>
      <c r="E799" s="221">
        <v>20266.400000000001</v>
      </c>
      <c r="F799" s="221">
        <v>0</v>
      </c>
    </row>
    <row r="800" spans="1:6" ht="22.9" customHeight="1" x14ac:dyDescent="0.2">
      <c r="A800" s="223" t="s">
        <v>2245</v>
      </c>
      <c r="B800" s="222" t="s">
        <v>2244</v>
      </c>
      <c r="C800" s="221">
        <v>78554.3</v>
      </c>
      <c r="D800" s="221">
        <v>6526.4</v>
      </c>
      <c r="E800" s="221">
        <v>27739.200000000001</v>
      </c>
      <c r="F800" s="221">
        <v>0</v>
      </c>
    </row>
    <row r="801" spans="1:6" ht="22.9" customHeight="1" x14ac:dyDescent="0.2">
      <c r="A801" s="223" t="s">
        <v>2243</v>
      </c>
      <c r="B801" s="222" t="s">
        <v>2242</v>
      </c>
      <c r="C801" s="221">
        <v>128042.1</v>
      </c>
      <c r="D801" s="221">
        <v>10205.9</v>
      </c>
      <c r="E801" s="221">
        <v>47139.4</v>
      </c>
      <c r="F801" s="221">
        <v>0</v>
      </c>
    </row>
    <row r="802" spans="1:6" ht="22.9" customHeight="1" x14ac:dyDescent="0.2">
      <c r="A802" s="223" t="s">
        <v>2241</v>
      </c>
      <c r="B802" s="222" t="s">
        <v>2240</v>
      </c>
      <c r="C802" s="221">
        <v>43680.5</v>
      </c>
      <c r="D802" s="221">
        <v>3304.2</v>
      </c>
      <c r="E802" s="221">
        <v>13450.9</v>
      </c>
      <c r="F802" s="221">
        <v>0</v>
      </c>
    </row>
    <row r="803" spans="1:6" ht="22.9" customHeight="1" x14ac:dyDescent="0.2">
      <c r="A803" s="223" t="s">
        <v>2239</v>
      </c>
      <c r="B803" s="222" t="s">
        <v>2238</v>
      </c>
      <c r="C803" s="221">
        <v>133228.5</v>
      </c>
      <c r="D803" s="221">
        <v>7947.3</v>
      </c>
      <c r="E803" s="221">
        <v>12930.7</v>
      </c>
      <c r="F803" s="221">
        <v>0</v>
      </c>
    </row>
    <row r="804" spans="1:6" ht="22.9" customHeight="1" x14ac:dyDescent="0.2">
      <c r="A804" s="223" t="s">
        <v>2237</v>
      </c>
      <c r="B804" s="222" t="s">
        <v>2236</v>
      </c>
      <c r="C804" s="221">
        <v>106803.8</v>
      </c>
      <c r="D804" s="221">
        <v>7155.5</v>
      </c>
      <c r="E804" s="221">
        <v>29770.799999999999</v>
      </c>
      <c r="F804" s="221">
        <v>0</v>
      </c>
    </row>
    <row r="805" spans="1:6" ht="22.9" customHeight="1" x14ac:dyDescent="0.2">
      <c r="A805" s="223" t="s">
        <v>2235</v>
      </c>
      <c r="B805" s="222" t="s">
        <v>2234</v>
      </c>
      <c r="C805" s="221">
        <v>85565.8</v>
      </c>
      <c r="D805" s="221">
        <v>5842.8</v>
      </c>
      <c r="E805" s="221">
        <v>24633.599999999999</v>
      </c>
      <c r="F805" s="221">
        <v>0</v>
      </c>
    </row>
    <row r="806" spans="1:6" ht="22.9" customHeight="1" x14ac:dyDescent="0.2">
      <c r="A806" s="223" t="s">
        <v>2233</v>
      </c>
      <c r="B806" s="222" t="s">
        <v>2232</v>
      </c>
      <c r="C806" s="221">
        <v>40339.4</v>
      </c>
      <c r="D806" s="221">
        <v>2575</v>
      </c>
      <c r="E806" s="221">
        <v>13838.3</v>
      </c>
      <c r="F806" s="221">
        <v>0</v>
      </c>
    </row>
    <row r="807" spans="1:6" ht="22.9" customHeight="1" x14ac:dyDescent="0.2">
      <c r="A807" s="223" t="s">
        <v>2231</v>
      </c>
      <c r="B807" s="222" t="s">
        <v>2230</v>
      </c>
      <c r="C807" s="221">
        <v>37248.699999999997</v>
      </c>
      <c r="D807" s="221">
        <v>2337.1999999999998</v>
      </c>
      <c r="E807" s="221">
        <v>10046.200000000001</v>
      </c>
      <c r="F807" s="221">
        <v>0</v>
      </c>
    </row>
    <row r="808" spans="1:6" ht="22.9" customHeight="1" x14ac:dyDescent="0.2">
      <c r="A808" s="223">
        <v>15501000000</v>
      </c>
      <c r="B808" s="222" t="s">
        <v>2229</v>
      </c>
      <c r="C808" s="221">
        <v>51148.9</v>
      </c>
      <c r="D808" s="221">
        <v>6404.1</v>
      </c>
      <c r="E808" s="221">
        <v>13914.6</v>
      </c>
      <c r="F808" s="221">
        <v>0</v>
      </c>
    </row>
    <row r="809" spans="1:6" ht="22.9" customHeight="1" x14ac:dyDescent="0.2">
      <c r="A809" s="223">
        <v>15502000000</v>
      </c>
      <c r="B809" s="222" t="s">
        <v>2228</v>
      </c>
      <c r="C809" s="221">
        <v>37702.699999999997</v>
      </c>
      <c r="D809" s="221">
        <v>3345.1</v>
      </c>
      <c r="E809" s="221">
        <v>0</v>
      </c>
      <c r="F809" s="221">
        <v>0</v>
      </c>
    </row>
    <row r="810" spans="1:6" ht="31.5" x14ac:dyDescent="0.2">
      <c r="A810" s="223" t="s">
        <v>2227</v>
      </c>
      <c r="B810" s="222" t="s">
        <v>2226</v>
      </c>
      <c r="C810" s="221">
        <v>33517.9</v>
      </c>
      <c r="D810" s="221">
        <v>2193.6</v>
      </c>
      <c r="E810" s="221">
        <v>3735.2</v>
      </c>
      <c r="F810" s="221">
        <v>0</v>
      </c>
    </row>
    <row r="811" spans="1:6" ht="22.9" customHeight="1" x14ac:dyDescent="0.2">
      <c r="A811" s="223" t="s">
        <v>2225</v>
      </c>
      <c r="B811" s="222" t="s">
        <v>2224</v>
      </c>
      <c r="C811" s="221">
        <v>24087.1</v>
      </c>
      <c r="D811" s="221">
        <v>1983.3</v>
      </c>
      <c r="E811" s="221">
        <v>0</v>
      </c>
      <c r="F811" s="221">
        <v>0</v>
      </c>
    </row>
    <row r="812" spans="1:6" ht="22.9" customHeight="1" x14ac:dyDescent="0.2">
      <c r="A812" s="223" t="s">
        <v>2223</v>
      </c>
      <c r="B812" s="222" t="s">
        <v>2222</v>
      </c>
      <c r="C812" s="221">
        <v>15754</v>
      </c>
      <c r="D812" s="221">
        <v>1054.0999999999999</v>
      </c>
      <c r="E812" s="221">
        <v>4804</v>
      </c>
      <c r="F812" s="221">
        <v>0</v>
      </c>
    </row>
    <row r="813" spans="1:6" ht="22.9" customHeight="1" x14ac:dyDescent="0.2">
      <c r="A813" s="223" t="s">
        <v>2221</v>
      </c>
      <c r="B813" s="222" t="s">
        <v>2220</v>
      </c>
      <c r="C813" s="221">
        <v>13533.7</v>
      </c>
      <c r="D813" s="221">
        <v>737.9</v>
      </c>
      <c r="E813" s="221">
        <v>3078</v>
      </c>
      <c r="F813" s="221">
        <v>0</v>
      </c>
    </row>
    <row r="814" spans="1:6" ht="22.9" customHeight="1" x14ac:dyDescent="0.2">
      <c r="A814" s="223" t="s">
        <v>2219</v>
      </c>
      <c r="B814" s="222" t="s">
        <v>2218</v>
      </c>
      <c r="C814" s="221">
        <v>6612.4</v>
      </c>
      <c r="D814" s="221">
        <v>450.9</v>
      </c>
      <c r="E814" s="221">
        <v>2518.6999999999998</v>
      </c>
      <c r="F814" s="221">
        <v>0</v>
      </c>
    </row>
    <row r="815" spans="1:6" ht="22.9" customHeight="1" x14ac:dyDescent="0.2">
      <c r="A815" s="223" t="s">
        <v>2217</v>
      </c>
      <c r="B815" s="222" t="s">
        <v>2216</v>
      </c>
      <c r="C815" s="221">
        <v>7856.1</v>
      </c>
      <c r="D815" s="221">
        <v>395.8</v>
      </c>
      <c r="E815" s="221">
        <v>0</v>
      </c>
      <c r="F815" s="221">
        <v>0</v>
      </c>
    </row>
    <row r="816" spans="1:6" ht="22.9" customHeight="1" x14ac:dyDescent="0.2">
      <c r="A816" s="223" t="s">
        <v>2215</v>
      </c>
      <c r="B816" s="222" t="s">
        <v>2214</v>
      </c>
      <c r="C816" s="221">
        <v>12859.6</v>
      </c>
      <c r="D816" s="221">
        <v>911.4</v>
      </c>
      <c r="E816" s="221">
        <v>6262.6</v>
      </c>
      <c r="F816" s="221">
        <v>0</v>
      </c>
    </row>
    <row r="817" spans="1:6" ht="22.9" customHeight="1" x14ac:dyDescent="0.2">
      <c r="A817" s="223" t="s">
        <v>2213</v>
      </c>
      <c r="B817" s="222" t="s">
        <v>2212</v>
      </c>
      <c r="C817" s="221">
        <v>30888.5</v>
      </c>
      <c r="D817" s="221">
        <v>1956.5</v>
      </c>
      <c r="E817" s="221">
        <v>5169.2</v>
      </c>
      <c r="F817" s="221">
        <v>0</v>
      </c>
    </row>
    <row r="818" spans="1:6" ht="22.9" customHeight="1" x14ac:dyDescent="0.2">
      <c r="A818" s="223" t="s">
        <v>2211</v>
      </c>
      <c r="B818" s="222" t="s">
        <v>2210</v>
      </c>
      <c r="C818" s="221">
        <v>19587.900000000001</v>
      </c>
      <c r="D818" s="221">
        <v>873</v>
      </c>
      <c r="E818" s="221">
        <v>1103.3</v>
      </c>
      <c r="F818" s="221">
        <v>0</v>
      </c>
    </row>
    <row r="819" spans="1:6" ht="22.9" customHeight="1" x14ac:dyDescent="0.2">
      <c r="A819" s="223" t="s">
        <v>2209</v>
      </c>
      <c r="B819" s="222" t="s">
        <v>2208</v>
      </c>
      <c r="C819" s="221">
        <v>26577.9</v>
      </c>
      <c r="D819" s="221">
        <v>1517.5</v>
      </c>
      <c r="E819" s="221">
        <v>11052.4</v>
      </c>
      <c r="F819" s="221">
        <v>0</v>
      </c>
    </row>
    <row r="820" spans="1:6" ht="22.9" customHeight="1" x14ac:dyDescent="0.2">
      <c r="A820" s="223" t="s">
        <v>2207</v>
      </c>
      <c r="B820" s="222" t="s">
        <v>2206</v>
      </c>
      <c r="C820" s="221">
        <v>62721.8</v>
      </c>
      <c r="D820" s="221">
        <v>4651.8999999999996</v>
      </c>
      <c r="E820" s="221">
        <v>21643.200000000001</v>
      </c>
      <c r="F820" s="221">
        <v>0</v>
      </c>
    </row>
    <row r="821" spans="1:6" ht="22.9" customHeight="1" x14ac:dyDescent="0.2">
      <c r="A821" s="223" t="s">
        <v>2205</v>
      </c>
      <c r="B821" s="222" t="s">
        <v>2204</v>
      </c>
      <c r="C821" s="221">
        <v>27426.6</v>
      </c>
      <c r="D821" s="221">
        <v>1975.3</v>
      </c>
      <c r="E821" s="221">
        <v>4146</v>
      </c>
      <c r="F821" s="221">
        <v>0</v>
      </c>
    </row>
    <row r="822" spans="1:6" ht="22.9" customHeight="1" x14ac:dyDescent="0.2">
      <c r="A822" s="223" t="s">
        <v>2203</v>
      </c>
      <c r="B822" s="222" t="s">
        <v>2202</v>
      </c>
      <c r="C822" s="221">
        <v>30115</v>
      </c>
      <c r="D822" s="221">
        <v>1704.1</v>
      </c>
      <c r="E822" s="221">
        <v>7114</v>
      </c>
      <c r="F822" s="221">
        <v>0</v>
      </c>
    </row>
    <row r="823" spans="1:6" ht="22.9" customHeight="1" x14ac:dyDescent="0.2">
      <c r="A823" s="223" t="s">
        <v>2201</v>
      </c>
      <c r="B823" s="222" t="s">
        <v>2200</v>
      </c>
      <c r="C823" s="221">
        <v>45794.2</v>
      </c>
      <c r="D823" s="221">
        <v>2542.1</v>
      </c>
      <c r="E823" s="221">
        <v>0</v>
      </c>
      <c r="F823" s="221">
        <v>0</v>
      </c>
    </row>
    <row r="824" spans="1:6" ht="22.9" customHeight="1" x14ac:dyDescent="0.2">
      <c r="A824" s="223" t="s">
        <v>2199</v>
      </c>
      <c r="B824" s="222" t="s">
        <v>2198</v>
      </c>
      <c r="C824" s="221">
        <v>28076.5</v>
      </c>
      <c r="D824" s="221">
        <v>2050.5</v>
      </c>
      <c r="E824" s="221">
        <v>10520.4</v>
      </c>
      <c r="F824" s="221">
        <v>0</v>
      </c>
    </row>
    <row r="825" spans="1:6" ht="22.9" customHeight="1" x14ac:dyDescent="0.2">
      <c r="A825" s="223" t="s">
        <v>2197</v>
      </c>
      <c r="B825" s="222" t="s">
        <v>2196</v>
      </c>
      <c r="C825" s="221">
        <v>17726.8</v>
      </c>
      <c r="D825" s="221">
        <v>1989.4</v>
      </c>
      <c r="E825" s="221">
        <v>0</v>
      </c>
      <c r="F825" s="221">
        <v>9265.2000000000007</v>
      </c>
    </row>
    <row r="826" spans="1:6" ht="22.9" customHeight="1" x14ac:dyDescent="0.2">
      <c r="A826" s="223" t="s">
        <v>2195</v>
      </c>
      <c r="B826" s="222" t="s">
        <v>2194</v>
      </c>
      <c r="C826" s="221">
        <v>23214.3</v>
      </c>
      <c r="D826" s="221">
        <v>1677.2</v>
      </c>
      <c r="E826" s="221">
        <v>11298.9</v>
      </c>
      <c r="F826" s="221">
        <v>0</v>
      </c>
    </row>
    <row r="827" spans="1:6" ht="22.9" customHeight="1" x14ac:dyDescent="0.2">
      <c r="A827" s="223" t="s">
        <v>2193</v>
      </c>
      <c r="B827" s="222" t="s">
        <v>2192</v>
      </c>
      <c r="C827" s="221">
        <v>11314.6</v>
      </c>
      <c r="D827" s="221">
        <v>513.70000000000005</v>
      </c>
      <c r="E827" s="221">
        <v>2361.1999999999998</v>
      </c>
      <c r="F827" s="221">
        <v>0</v>
      </c>
    </row>
    <row r="828" spans="1:6" ht="22.9" customHeight="1" x14ac:dyDescent="0.2">
      <c r="A828" s="223" t="s">
        <v>2191</v>
      </c>
      <c r="B828" s="222" t="s">
        <v>2190</v>
      </c>
      <c r="C828" s="221">
        <v>27453.599999999999</v>
      </c>
      <c r="D828" s="221">
        <v>1708.9</v>
      </c>
      <c r="E828" s="221">
        <v>9784.2000000000007</v>
      </c>
      <c r="F828" s="221">
        <v>0</v>
      </c>
    </row>
    <row r="829" spans="1:6" ht="22.9" customHeight="1" x14ac:dyDescent="0.2">
      <c r="A829" s="223" t="s">
        <v>2189</v>
      </c>
      <c r="B829" s="222" t="s">
        <v>2188</v>
      </c>
      <c r="C829" s="221">
        <v>10650.3</v>
      </c>
      <c r="D829" s="221">
        <v>883.8</v>
      </c>
      <c r="E829" s="221">
        <v>4069.3</v>
      </c>
      <c r="F829" s="221">
        <v>0</v>
      </c>
    </row>
    <row r="830" spans="1:6" ht="22.9" customHeight="1" x14ac:dyDescent="0.2">
      <c r="A830" s="223" t="s">
        <v>2187</v>
      </c>
      <c r="B830" s="222" t="s">
        <v>2186</v>
      </c>
      <c r="C830" s="221">
        <v>25730.3</v>
      </c>
      <c r="D830" s="221">
        <v>1536.6</v>
      </c>
      <c r="E830" s="221">
        <v>10074.200000000001</v>
      </c>
      <c r="F830" s="221">
        <v>0</v>
      </c>
    </row>
    <row r="831" spans="1:6" ht="22.9" customHeight="1" x14ac:dyDescent="0.2">
      <c r="A831" s="223" t="s">
        <v>2185</v>
      </c>
      <c r="B831" s="222" t="s">
        <v>2184</v>
      </c>
      <c r="C831" s="221">
        <v>39306.699999999997</v>
      </c>
      <c r="D831" s="221">
        <v>2357.6</v>
      </c>
      <c r="E831" s="221">
        <v>17113</v>
      </c>
      <c r="F831" s="221">
        <v>0</v>
      </c>
    </row>
    <row r="832" spans="1:6" ht="22.9" customHeight="1" x14ac:dyDescent="0.2">
      <c r="A832" s="223" t="s">
        <v>2183</v>
      </c>
      <c r="B832" s="222" t="s">
        <v>2182</v>
      </c>
      <c r="C832" s="221">
        <v>14694.6</v>
      </c>
      <c r="D832" s="221">
        <v>2434.6999999999998</v>
      </c>
      <c r="E832" s="221">
        <v>0</v>
      </c>
      <c r="F832" s="221">
        <v>2420</v>
      </c>
    </row>
    <row r="833" spans="1:6" ht="22.9" customHeight="1" x14ac:dyDescent="0.2">
      <c r="A833" s="223">
        <v>15526000000</v>
      </c>
      <c r="B833" s="222" t="s">
        <v>2181</v>
      </c>
      <c r="C833" s="221">
        <v>55754.5</v>
      </c>
      <c r="D833" s="221">
        <v>4684.3</v>
      </c>
      <c r="E833" s="221">
        <v>15498.7</v>
      </c>
      <c r="F833" s="221">
        <v>0</v>
      </c>
    </row>
    <row r="834" spans="1:6" ht="22.9" customHeight="1" x14ac:dyDescent="0.2">
      <c r="A834" s="223">
        <v>15527000000</v>
      </c>
      <c r="B834" s="222" t="s">
        <v>2180</v>
      </c>
      <c r="C834" s="221">
        <v>24438.5</v>
      </c>
      <c r="D834" s="221">
        <v>2005.9</v>
      </c>
      <c r="E834" s="221">
        <v>5447.2</v>
      </c>
      <c r="F834" s="221">
        <v>0</v>
      </c>
    </row>
    <row r="835" spans="1:6" ht="22.9" customHeight="1" x14ac:dyDescent="0.2">
      <c r="A835" s="223">
        <v>15528000000</v>
      </c>
      <c r="B835" s="222" t="s">
        <v>2179</v>
      </c>
      <c r="C835" s="221">
        <v>43416.9</v>
      </c>
      <c r="D835" s="221">
        <v>2797.3</v>
      </c>
      <c r="E835" s="221">
        <v>6008.2</v>
      </c>
      <c r="F835" s="221">
        <v>0</v>
      </c>
    </row>
    <row r="836" spans="1:6" ht="22.9" customHeight="1" x14ac:dyDescent="0.2">
      <c r="A836" s="223">
        <v>15529000000</v>
      </c>
      <c r="B836" s="222" t="s">
        <v>2178</v>
      </c>
      <c r="C836" s="221">
        <v>22529.9</v>
      </c>
      <c r="D836" s="221">
        <v>1338.5</v>
      </c>
      <c r="E836" s="221">
        <v>0</v>
      </c>
      <c r="F836" s="221">
        <v>51717.1</v>
      </c>
    </row>
    <row r="837" spans="1:6" ht="22.9" customHeight="1" x14ac:dyDescent="0.2">
      <c r="A837" s="223">
        <v>15530000000</v>
      </c>
      <c r="B837" s="222" t="s">
        <v>2177</v>
      </c>
      <c r="C837" s="221">
        <v>15475.1</v>
      </c>
      <c r="D837" s="221">
        <v>1110</v>
      </c>
      <c r="E837" s="221">
        <v>5738.5</v>
      </c>
      <c r="F837" s="221">
        <v>0</v>
      </c>
    </row>
    <row r="838" spans="1:6" ht="22.9" customHeight="1" x14ac:dyDescent="0.2">
      <c r="A838" s="223">
        <v>15531000000</v>
      </c>
      <c r="B838" s="222" t="s">
        <v>2176</v>
      </c>
      <c r="C838" s="221">
        <v>12439.3</v>
      </c>
      <c r="D838" s="221">
        <v>890</v>
      </c>
      <c r="E838" s="221">
        <v>702.7</v>
      </c>
      <c r="F838" s="221">
        <v>0</v>
      </c>
    </row>
    <row r="839" spans="1:6" ht="22.9" customHeight="1" x14ac:dyDescent="0.2">
      <c r="A839" s="223" t="s">
        <v>970</v>
      </c>
      <c r="B839" s="222" t="s">
        <v>969</v>
      </c>
      <c r="C839" s="221">
        <v>284826.8</v>
      </c>
      <c r="D839" s="221">
        <v>199171.1</v>
      </c>
      <c r="E839" s="221">
        <v>0</v>
      </c>
      <c r="F839" s="221">
        <v>117765.8</v>
      </c>
    </row>
    <row r="840" spans="1:6" ht="22.9" customHeight="1" x14ac:dyDescent="0.2">
      <c r="A840" s="223" t="s">
        <v>2175</v>
      </c>
      <c r="B840" s="222" t="s">
        <v>2174</v>
      </c>
      <c r="C840" s="221">
        <v>379600.3</v>
      </c>
      <c r="D840" s="221">
        <v>0</v>
      </c>
      <c r="E840" s="221">
        <v>0</v>
      </c>
      <c r="F840" s="221">
        <v>249405.2</v>
      </c>
    </row>
    <row r="841" spans="1:6" ht="22.9" customHeight="1" x14ac:dyDescent="0.2">
      <c r="A841" s="223" t="s">
        <v>2173</v>
      </c>
      <c r="B841" s="222" t="s">
        <v>2172</v>
      </c>
      <c r="C841" s="221">
        <v>279370.59999999998</v>
      </c>
      <c r="D841" s="221">
        <v>0</v>
      </c>
      <c r="E841" s="221">
        <v>0</v>
      </c>
      <c r="F841" s="221">
        <v>134176.4</v>
      </c>
    </row>
    <row r="842" spans="1:6" ht="22.9" customHeight="1" x14ac:dyDescent="0.2">
      <c r="A842" s="223" t="s">
        <v>2171</v>
      </c>
      <c r="B842" s="222" t="s">
        <v>2170</v>
      </c>
      <c r="C842" s="221">
        <v>62372.3</v>
      </c>
      <c r="D842" s="221">
        <v>0</v>
      </c>
      <c r="E842" s="221">
        <v>0</v>
      </c>
      <c r="F842" s="221">
        <v>0</v>
      </c>
    </row>
    <row r="843" spans="1:6" ht="22.9" customHeight="1" x14ac:dyDescent="0.2">
      <c r="A843" s="223" t="s">
        <v>2169</v>
      </c>
      <c r="B843" s="222" t="s">
        <v>2168</v>
      </c>
      <c r="C843" s="221">
        <v>52394.8</v>
      </c>
      <c r="D843" s="221">
        <v>0</v>
      </c>
      <c r="E843" s="221">
        <v>0</v>
      </c>
      <c r="F843" s="221">
        <v>0</v>
      </c>
    </row>
    <row r="844" spans="1:6" ht="22.9" customHeight="1" x14ac:dyDescent="0.2">
      <c r="A844" s="223" t="s">
        <v>2167</v>
      </c>
      <c r="B844" s="222" t="s">
        <v>2166</v>
      </c>
      <c r="C844" s="221">
        <v>15707.6</v>
      </c>
      <c r="D844" s="221">
        <v>0</v>
      </c>
      <c r="E844" s="221">
        <v>3961.2</v>
      </c>
      <c r="F844" s="221">
        <v>0</v>
      </c>
    </row>
    <row r="845" spans="1:6" ht="22.9" customHeight="1" x14ac:dyDescent="0.2">
      <c r="A845" s="223" t="s">
        <v>2165</v>
      </c>
      <c r="B845" s="222" t="s">
        <v>2164</v>
      </c>
      <c r="C845" s="221">
        <v>37602.1</v>
      </c>
      <c r="D845" s="221">
        <v>0</v>
      </c>
      <c r="E845" s="221">
        <v>0</v>
      </c>
      <c r="F845" s="221">
        <v>0</v>
      </c>
    </row>
    <row r="846" spans="1:6" ht="22.9" customHeight="1" x14ac:dyDescent="0.2">
      <c r="A846" s="223" t="s">
        <v>2163</v>
      </c>
      <c r="B846" s="222" t="s">
        <v>2162</v>
      </c>
      <c r="C846" s="221">
        <v>73764.399999999994</v>
      </c>
      <c r="D846" s="221">
        <v>0</v>
      </c>
      <c r="E846" s="221">
        <v>0</v>
      </c>
      <c r="F846" s="221">
        <v>0</v>
      </c>
    </row>
    <row r="847" spans="1:6" ht="22.9" customHeight="1" x14ac:dyDescent="0.2">
      <c r="A847" s="223" t="s">
        <v>2161</v>
      </c>
      <c r="B847" s="222" t="s">
        <v>2160</v>
      </c>
      <c r="C847" s="221">
        <v>19993.099999999999</v>
      </c>
      <c r="D847" s="221">
        <v>0</v>
      </c>
      <c r="E847" s="221">
        <v>0</v>
      </c>
      <c r="F847" s="221">
        <v>0</v>
      </c>
    </row>
    <row r="848" spans="1:6" ht="22.9" customHeight="1" x14ac:dyDescent="0.2">
      <c r="A848" s="223" t="s">
        <v>2159</v>
      </c>
      <c r="B848" s="222" t="s">
        <v>2158</v>
      </c>
      <c r="C848" s="221">
        <v>41391.800000000003</v>
      </c>
      <c r="D848" s="221">
        <v>0</v>
      </c>
      <c r="E848" s="221">
        <v>0</v>
      </c>
      <c r="F848" s="221">
        <v>5984.7</v>
      </c>
    </row>
    <row r="849" spans="1:6" ht="22.9" customHeight="1" x14ac:dyDescent="0.2">
      <c r="A849" s="223" t="s">
        <v>2157</v>
      </c>
      <c r="B849" s="222" t="s">
        <v>2156</v>
      </c>
      <c r="C849" s="221">
        <v>54034.7</v>
      </c>
      <c r="D849" s="221">
        <v>0</v>
      </c>
      <c r="E849" s="221">
        <v>0</v>
      </c>
      <c r="F849" s="221">
        <v>397.3</v>
      </c>
    </row>
    <row r="850" spans="1:6" ht="22.9" customHeight="1" x14ac:dyDescent="0.2">
      <c r="A850" s="223" t="s">
        <v>2155</v>
      </c>
      <c r="B850" s="222" t="s">
        <v>2154</v>
      </c>
      <c r="C850" s="221">
        <v>59303</v>
      </c>
      <c r="D850" s="221">
        <v>0</v>
      </c>
      <c r="E850" s="221">
        <v>0</v>
      </c>
      <c r="F850" s="221">
        <v>0</v>
      </c>
    </row>
    <row r="851" spans="1:6" ht="22.9" customHeight="1" x14ac:dyDescent="0.2">
      <c r="A851" s="223" t="s">
        <v>2153</v>
      </c>
      <c r="B851" s="222" t="s">
        <v>2152</v>
      </c>
      <c r="C851" s="221">
        <v>78933.5</v>
      </c>
      <c r="D851" s="221">
        <v>0</v>
      </c>
      <c r="E851" s="221">
        <v>7280.5</v>
      </c>
      <c r="F851" s="221">
        <v>0</v>
      </c>
    </row>
    <row r="852" spans="1:6" ht="22.9" customHeight="1" x14ac:dyDescent="0.2">
      <c r="A852" s="223" t="s">
        <v>2151</v>
      </c>
      <c r="B852" s="222" t="s">
        <v>2150</v>
      </c>
      <c r="C852" s="221">
        <v>11603.9</v>
      </c>
      <c r="D852" s="221">
        <v>0</v>
      </c>
      <c r="E852" s="221">
        <v>660.9</v>
      </c>
      <c r="F852" s="221">
        <v>0</v>
      </c>
    </row>
    <row r="853" spans="1:6" ht="22.9" customHeight="1" x14ac:dyDescent="0.2">
      <c r="A853" s="223" t="s">
        <v>2149</v>
      </c>
      <c r="B853" s="222" t="s">
        <v>2148</v>
      </c>
      <c r="C853" s="221">
        <v>32189.599999999999</v>
      </c>
      <c r="D853" s="221">
        <v>0</v>
      </c>
      <c r="E853" s="221">
        <v>17277.400000000001</v>
      </c>
      <c r="F853" s="221">
        <v>0</v>
      </c>
    </row>
    <row r="854" spans="1:6" ht="22.9" customHeight="1" x14ac:dyDescent="0.2">
      <c r="A854" s="223" t="s">
        <v>2147</v>
      </c>
      <c r="B854" s="222" t="s">
        <v>2146</v>
      </c>
      <c r="C854" s="221">
        <v>51592.5</v>
      </c>
      <c r="D854" s="221">
        <v>0</v>
      </c>
      <c r="E854" s="221">
        <v>4608.6000000000004</v>
      </c>
      <c r="F854" s="221">
        <v>0</v>
      </c>
    </row>
    <row r="855" spans="1:6" ht="22.9" customHeight="1" x14ac:dyDescent="0.2">
      <c r="A855" s="223" t="s">
        <v>2145</v>
      </c>
      <c r="B855" s="222" t="s">
        <v>2144</v>
      </c>
      <c r="C855" s="221">
        <v>29630.3</v>
      </c>
      <c r="D855" s="221">
        <v>0</v>
      </c>
      <c r="E855" s="221">
        <v>4549.3999999999996</v>
      </c>
      <c r="F855" s="221">
        <v>0</v>
      </c>
    </row>
    <row r="856" spans="1:6" ht="22.9" customHeight="1" x14ac:dyDescent="0.2">
      <c r="A856" s="223" t="s">
        <v>2143</v>
      </c>
      <c r="B856" s="222" t="s">
        <v>2142</v>
      </c>
      <c r="C856" s="221">
        <v>13615.4</v>
      </c>
      <c r="D856" s="221">
        <v>0</v>
      </c>
      <c r="E856" s="221">
        <v>0</v>
      </c>
      <c r="F856" s="221">
        <v>9484</v>
      </c>
    </row>
    <row r="857" spans="1:6" ht="22.9" customHeight="1" x14ac:dyDescent="0.2">
      <c r="A857" s="223" t="s">
        <v>2141</v>
      </c>
      <c r="B857" s="222" t="s">
        <v>2140</v>
      </c>
      <c r="C857" s="221">
        <v>48947.8</v>
      </c>
      <c r="D857" s="221">
        <v>0</v>
      </c>
      <c r="E857" s="221">
        <v>0</v>
      </c>
      <c r="F857" s="221">
        <v>0</v>
      </c>
    </row>
    <row r="858" spans="1:6" ht="22.9" customHeight="1" x14ac:dyDescent="0.2">
      <c r="A858" s="223" t="s">
        <v>2139</v>
      </c>
      <c r="B858" s="222" t="s">
        <v>2138</v>
      </c>
      <c r="C858" s="221">
        <v>12918.5</v>
      </c>
      <c r="D858" s="221">
        <v>0</v>
      </c>
      <c r="E858" s="221">
        <v>2676.1</v>
      </c>
      <c r="F858" s="221">
        <v>0</v>
      </c>
    </row>
    <row r="859" spans="1:6" ht="22.9" customHeight="1" x14ac:dyDescent="0.2">
      <c r="A859" s="223" t="s">
        <v>2137</v>
      </c>
      <c r="B859" s="222" t="s">
        <v>2136</v>
      </c>
      <c r="C859" s="221">
        <v>51793.7</v>
      </c>
      <c r="D859" s="221">
        <v>0</v>
      </c>
      <c r="E859" s="221">
        <v>0</v>
      </c>
      <c r="F859" s="221">
        <v>2222.6</v>
      </c>
    </row>
    <row r="860" spans="1:6" ht="22.9" customHeight="1" x14ac:dyDescent="0.2">
      <c r="A860" s="223" t="s">
        <v>2135</v>
      </c>
      <c r="B860" s="222" t="s">
        <v>2134</v>
      </c>
      <c r="C860" s="221">
        <v>29614.3</v>
      </c>
      <c r="D860" s="221">
        <v>0</v>
      </c>
      <c r="E860" s="221">
        <v>0</v>
      </c>
      <c r="F860" s="221">
        <v>0</v>
      </c>
    </row>
    <row r="861" spans="1:6" ht="22.9" customHeight="1" x14ac:dyDescent="0.2">
      <c r="A861" s="223" t="s">
        <v>2133</v>
      </c>
      <c r="B861" s="222" t="s">
        <v>2132</v>
      </c>
      <c r="C861" s="221">
        <v>41250.400000000001</v>
      </c>
      <c r="D861" s="221">
        <v>0</v>
      </c>
      <c r="E861" s="221">
        <v>19410.400000000001</v>
      </c>
      <c r="F861" s="221">
        <v>0</v>
      </c>
    </row>
    <row r="862" spans="1:6" ht="22.9" customHeight="1" x14ac:dyDescent="0.2">
      <c r="A862" s="223" t="s">
        <v>2131</v>
      </c>
      <c r="B862" s="222" t="s">
        <v>2130</v>
      </c>
      <c r="C862" s="221">
        <v>38040.1</v>
      </c>
      <c r="D862" s="221">
        <v>0</v>
      </c>
      <c r="E862" s="221">
        <v>2539.6999999999998</v>
      </c>
      <c r="F862" s="221">
        <v>0</v>
      </c>
    </row>
    <row r="863" spans="1:6" ht="22.9" customHeight="1" x14ac:dyDescent="0.2">
      <c r="A863" s="223" t="s">
        <v>2129</v>
      </c>
      <c r="B863" s="222" t="s">
        <v>1147</v>
      </c>
      <c r="C863" s="221">
        <v>23539.1</v>
      </c>
      <c r="D863" s="221">
        <v>0</v>
      </c>
      <c r="E863" s="221">
        <v>0</v>
      </c>
      <c r="F863" s="221">
        <v>0</v>
      </c>
    </row>
    <row r="864" spans="1:6" ht="22.9" customHeight="1" x14ac:dyDescent="0.2">
      <c r="A864" s="223" t="s">
        <v>2128</v>
      </c>
      <c r="B864" s="222" t="s">
        <v>2127</v>
      </c>
      <c r="C864" s="221">
        <v>50128.1</v>
      </c>
      <c r="D864" s="221">
        <v>0</v>
      </c>
      <c r="E864" s="221">
        <v>0</v>
      </c>
      <c r="F864" s="221">
        <v>7428.3</v>
      </c>
    </row>
    <row r="865" spans="1:6" ht="22.9" customHeight="1" x14ac:dyDescent="0.2">
      <c r="A865" s="223" t="s">
        <v>2126</v>
      </c>
      <c r="B865" s="222" t="s">
        <v>2125</v>
      </c>
      <c r="C865" s="221">
        <v>1477.2</v>
      </c>
      <c r="D865" s="221">
        <v>0</v>
      </c>
      <c r="E865" s="221">
        <v>0</v>
      </c>
      <c r="F865" s="221">
        <v>282.2</v>
      </c>
    </row>
    <row r="866" spans="1:6" ht="22.9" customHeight="1" x14ac:dyDescent="0.2">
      <c r="A866" s="223" t="s">
        <v>2124</v>
      </c>
      <c r="B866" s="222" t="s">
        <v>2123</v>
      </c>
      <c r="C866" s="221">
        <v>38880.400000000001</v>
      </c>
      <c r="D866" s="221">
        <v>0</v>
      </c>
      <c r="E866" s="221">
        <v>0</v>
      </c>
      <c r="F866" s="221">
        <v>0</v>
      </c>
    </row>
    <row r="867" spans="1:6" ht="22.9" customHeight="1" x14ac:dyDescent="0.2">
      <c r="A867" s="223" t="s">
        <v>2122</v>
      </c>
      <c r="B867" s="222" t="s">
        <v>2121</v>
      </c>
      <c r="C867" s="221">
        <v>9658.6</v>
      </c>
      <c r="D867" s="221">
        <v>0</v>
      </c>
      <c r="E867" s="221">
        <v>0</v>
      </c>
      <c r="F867" s="221">
        <v>3707</v>
      </c>
    </row>
    <row r="868" spans="1:6" ht="22.9" customHeight="1" x14ac:dyDescent="0.2">
      <c r="A868" s="223" t="s">
        <v>2120</v>
      </c>
      <c r="B868" s="222" t="s">
        <v>2119</v>
      </c>
      <c r="C868" s="221">
        <v>39875.699999999997</v>
      </c>
      <c r="D868" s="221">
        <v>0</v>
      </c>
      <c r="E868" s="221">
        <v>0</v>
      </c>
      <c r="F868" s="221">
        <v>0</v>
      </c>
    </row>
    <row r="869" spans="1:6" ht="22.9" customHeight="1" x14ac:dyDescent="0.2">
      <c r="A869" s="223" t="s">
        <v>2118</v>
      </c>
      <c r="B869" s="222" t="s">
        <v>2117</v>
      </c>
      <c r="C869" s="221">
        <v>10844.2</v>
      </c>
      <c r="D869" s="221">
        <v>0</v>
      </c>
      <c r="E869" s="221">
        <v>0</v>
      </c>
      <c r="F869" s="221">
        <v>3838.3</v>
      </c>
    </row>
    <row r="870" spans="1:6" ht="22.9" customHeight="1" x14ac:dyDescent="0.2">
      <c r="A870" s="223" t="s">
        <v>2116</v>
      </c>
      <c r="B870" s="222" t="s">
        <v>2115</v>
      </c>
      <c r="C870" s="221">
        <v>33921.800000000003</v>
      </c>
      <c r="D870" s="221">
        <v>0</v>
      </c>
      <c r="E870" s="221">
        <v>0</v>
      </c>
      <c r="F870" s="221">
        <v>23479.3</v>
      </c>
    </row>
    <row r="871" spans="1:6" ht="22.9" customHeight="1" x14ac:dyDescent="0.2">
      <c r="A871" s="223" t="s">
        <v>2114</v>
      </c>
      <c r="B871" s="222" t="s">
        <v>2113</v>
      </c>
      <c r="C871" s="221">
        <v>6806.2</v>
      </c>
      <c r="D871" s="221">
        <v>0</v>
      </c>
      <c r="E871" s="221">
        <v>0</v>
      </c>
      <c r="F871" s="221">
        <v>0</v>
      </c>
    </row>
    <row r="872" spans="1:6" ht="22.9" customHeight="1" x14ac:dyDescent="0.2">
      <c r="A872" s="223" t="s">
        <v>2112</v>
      </c>
      <c r="B872" s="222" t="s">
        <v>2111</v>
      </c>
      <c r="C872" s="221">
        <v>8339.2999999999993</v>
      </c>
      <c r="D872" s="221">
        <v>0</v>
      </c>
      <c r="E872" s="221">
        <v>2085.1999999999998</v>
      </c>
      <c r="F872" s="221">
        <v>0</v>
      </c>
    </row>
    <row r="873" spans="1:6" ht="22.9" customHeight="1" x14ac:dyDescent="0.2">
      <c r="A873" s="223" t="s">
        <v>2110</v>
      </c>
      <c r="B873" s="222" t="s">
        <v>2109</v>
      </c>
      <c r="C873" s="221">
        <v>9119</v>
      </c>
      <c r="D873" s="221">
        <v>0</v>
      </c>
      <c r="E873" s="221">
        <v>1090.2</v>
      </c>
      <c r="F873" s="221">
        <v>0</v>
      </c>
    </row>
    <row r="874" spans="1:6" ht="22.9" customHeight="1" x14ac:dyDescent="0.2">
      <c r="A874" s="223" t="s">
        <v>2108</v>
      </c>
      <c r="B874" s="222" t="s">
        <v>2107</v>
      </c>
      <c r="C874" s="221">
        <v>34452.800000000003</v>
      </c>
      <c r="D874" s="221">
        <v>0</v>
      </c>
      <c r="E874" s="221">
        <v>2345.1999999999998</v>
      </c>
      <c r="F874" s="221">
        <v>0</v>
      </c>
    </row>
    <row r="875" spans="1:6" ht="22.9" customHeight="1" x14ac:dyDescent="0.2">
      <c r="A875" s="223" t="s">
        <v>2106</v>
      </c>
      <c r="B875" s="222" t="s">
        <v>2105</v>
      </c>
      <c r="C875" s="221">
        <v>14461.7</v>
      </c>
      <c r="D875" s="221">
        <v>0</v>
      </c>
      <c r="E875" s="221">
        <v>0</v>
      </c>
      <c r="F875" s="221">
        <v>0</v>
      </c>
    </row>
    <row r="876" spans="1:6" ht="31.5" x14ac:dyDescent="0.2">
      <c r="A876" s="223" t="s">
        <v>2104</v>
      </c>
      <c r="B876" s="222" t="s">
        <v>2103</v>
      </c>
      <c r="C876" s="221">
        <v>6396.5</v>
      </c>
      <c r="D876" s="221">
        <v>0</v>
      </c>
      <c r="E876" s="221">
        <v>0</v>
      </c>
      <c r="F876" s="221">
        <v>0</v>
      </c>
    </row>
    <row r="877" spans="1:6" ht="22.9" customHeight="1" x14ac:dyDescent="0.2">
      <c r="A877" s="223" t="s">
        <v>2102</v>
      </c>
      <c r="B877" s="222" t="s">
        <v>2101</v>
      </c>
      <c r="C877" s="221">
        <v>3984.6</v>
      </c>
      <c r="D877" s="221">
        <v>0</v>
      </c>
      <c r="E877" s="221">
        <v>1315.2</v>
      </c>
      <c r="F877" s="221">
        <v>0</v>
      </c>
    </row>
    <row r="878" spans="1:6" ht="22.9" customHeight="1" x14ac:dyDescent="0.2">
      <c r="A878" s="223" t="s">
        <v>2100</v>
      </c>
      <c r="B878" s="222" t="s">
        <v>2099</v>
      </c>
      <c r="C878" s="221">
        <v>20727</v>
      </c>
      <c r="D878" s="221">
        <v>0</v>
      </c>
      <c r="E878" s="221">
        <v>1553.1</v>
      </c>
      <c r="F878" s="221">
        <v>0</v>
      </c>
    </row>
    <row r="879" spans="1:6" ht="22.9" customHeight="1" x14ac:dyDescent="0.2">
      <c r="A879" s="223" t="s">
        <v>2098</v>
      </c>
      <c r="B879" s="222" t="s">
        <v>2097</v>
      </c>
      <c r="C879" s="221">
        <v>8150.1</v>
      </c>
      <c r="D879" s="221">
        <v>0</v>
      </c>
      <c r="E879" s="221">
        <v>3398.7</v>
      </c>
      <c r="F879" s="221">
        <v>0</v>
      </c>
    </row>
    <row r="880" spans="1:6" ht="22.9" customHeight="1" x14ac:dyDescent="0.2">
      <c r="A880" s="223" t="s">
        <v>2096</v>
      </c>
      <c r="B880" s="222" t="s">
        <v>2095</v>
      </c>
      <c r="C880" s="221">
        <v>32984.699999999997</v>
      </c>
      <c r="D880" s="221">
        <v>0</v>
      </c>
      <c r="E880" s="221">
        <v>0</v>
      </c>
      <c r="F880" s="221">
        <v>8751.1</v>
      </c>
    </row>
    <row r="881" spans="1:6" ht="22.9" customHeight="1" x14ac:dyDescent="0.2">
      <c r="A881" s="223" t="s">
        <v>2094</v>
      </c>
      <c r="B881" s="222" t="s">
        <v>2093</v>
      </c>
      <c r="C881" s="221">
        <v>9866.6</v>
      </c>
      <c r="D881" s="221">
        <v>0</v>
      </c>
      <c r="E881" s="221">
        <v>2999.4</v>
      </c>
      <c r="F881" s="221">
        <v>0</v>
      </c>
    </row>
    <row r="882" spans="1:6" ht="22.9" customHeight="1" x14ac:dyDescent="0.2">
      <c r="A882" s="223" t="s">
        <v>2092</v>
      </c>
      <c r="B882" s="222" t="s">
        <v>2091</v>
      </c>
      <c r="C882" s="221">
        <v>5471.9</v>
      </c>
      <c r="D882" s="221">
        <v>0</v>
      </c>
      <c r="E882" s="221">
        <v>0</v>
      </c>
      <c r="F882" s="221">
        <v>0</v>
      </c>
    </row>
    <row r="883" spans="1:6" ht="22.9" customHeight="1" x14ac:dyDescent="0.2">
      <c r="A883" s="223" t="s">
        <v>2090</v>
      </c>
      <c r="B883" s="222" t="s">
        <v>2089</v>
      </c>
      <c r="C883" s="221">
        <v>22307.4</v>
      </c>
      <c r="D883" s="221">
        <v>0</v>
      </c>
      <c r="E883" s="221">
        <v>0</v>
      </c>
      <c r="F883" s="221">
        <v>1501.2</v>
      </c>
    </row>
    <row r="884" spans="1:6" ht="31.5" x14ac:dyDescent="0.2">
      <c r="A884" s="223" t="s">
        <v>2088</v>
      </c>
      <c r="B884" s="222" t="s">
        <v>2087</v>
      </c>
      <c r="C884" s="221">
        <v>9410.5</v>
      </c>
      <c r="D884" s="221">
        <v>0</v>
      </c>
      <c r="E884" s="221">
        <v>778.1</v>
      </c>
      <c r="F884" s="221">
        <v>0</v>
      </c>
    </row>
    <row r="885" spans="1:6" ht="22.9" customHeight="1" x14ac:dyDescent="0.2">
      <c r="A885" s="223" t="s">
        <v>2086</v>
      </c>
      <c r="B885" s="222" t="s">
        <v>2085</v>
      </c>
      <c r="C885" s="221">
        <v>35841</v>
      </c>
      <c r="D885" s="221">
        <v>0</v>
      </c>
      <c r="E885" s="221">
        <v>2402.1</v>
      </c>
      <c r="F885" s="221">
        <v>0</v>
      </c>
    </row>
    <row r="886" spans="1:6" ht="22.9" customHeight="1" x14ac:dyDescent="0.2">
      <c r="A886" s="223" t="s">
        <v>2084</v>
      </c>
      <c r="B886" s="222" t="s">
        <v>2083</v>
      </c>
      <c r="C886" s="221">
        <v>6421.9</v>
      </c>
      <c r="D886" s="221">
        <v>0</v>
      </c>
      <c r="E886" s="221">
        <v>0</v>
      </c>
      <c r="F886" s="221">
        <v>115.1</v>
      </c>
    </row>
    <row r="887" spans="1:6" ht="27.75" customHeight="1" x14ac:dyDescent="0.2">
      <c r="A887" s="223" t="s">
        <v>2082</v>
      </c>
      <c r="B887" s="222" t="s">
        <v>2081</v>
      </c>
      <c r="C887" s="221">
        <v>21865.8</v>
      </c>
      <c r="D887" s="221">
        <v>0</v>
      </c>
      <c r="E887" s="221">
        <v>0</v>
      </c>
      <c r="F887" s="221">
        <v>0</v>
      </c>
    </row>
    <row r="888" spans="1:6" ht="22.9" customHeight="1" x14ac:dyDescent="0.2">
      <c r="A888" s="223" t="s">
        <v>2080</v>
      </c>
      <c r="B888" s="222" t="s">
        <v>2079</v>
      </c>
      <c r="C888" s="221">
        <v>5834.4</v>
      </c>
      <c r="D888" s="221">
        <v>0</v>
      </c>
      <c r="E888" s="221">
        <v>0</v>
      </c>
      <c r="F888" s="221">
        <v>2296.3000000000002</v>
      </c>
    </row>
    <row r="889" spans="1:6" ht="22.9" customHeight="1" x14ac:dyDescent="0.2">
      <c r="A889" s="223" t="s">
        <v>2078</v>
      </c>
      <c r="B889" s="222" t="s">
        <v>2077</v>
      </c>
      <c r="C889" s="221">
        <v>23934.400000000001</v>
      </c>
      <c r="D889" s="221">
        <v>0</v>
      </c>
      <c r="E889" s="221">
        <v>0</v>
      </c>
      <c r="F889" s="221">
        <v>5892.3</v>
      </c>
    </row>
    <row r="890" spans="1:6" ht="22.9" customHeight="1" x14ac:dyDescent="0.2">
      <c r="A890" s="223" t="s">
        <v>2076</v>
      </c>
      <c r="B890" s="222" t="s">
        <v>2075</v>
      </c>
      <c r="C890" s="221">
        <v>12119.1</v>
      </c>
      <c r="D890" s="221">
        <v>0</v>
      </c>
      <c r="E890" s="221">
        <v>0</v>
      </c>
      <c r="F890" s="221">
        <v>1582.5</v>
      </c>
    </row>
    <row r="891" spans="1:6" ht="22.9" customHeight="1" x14ac:dyDescent="0.2">
      <c r="A891" s="223" t="s">
        <v>2074</v>
      </c>
      <c r="B891" s="222" t="s">
        <v>2073</v>
      </c>
      <c r="C891" s="221">
        <v>11980.6</v>
      </c>
      <c r="D891" s="221">
        <v>0</v>
      </c>
      <c r="E891" s="221">
        <v>0</v>
      </c>
      <c r="F891" s="221">
        <v>0</v>
      </c>
    </row>
    <row r="892" spans="1:6" ht="22.9" customHeight="1" x14ac:dyDescent="0.2">
      <c r="A892" s="223" t="s">
        <v>2072</v>
      </c>
      <c r="B892" s="222" t="s">
        <v>2071</v>
      </c>
      <c r="C892" s="221">
        <v>22186</v>
      </c>
      <c r="D892" s="221">
        <v>0</v>
      </c>
      <c r="E892" s="221">
        <v>0</v>
      </c>
      <c r="F892" s="221">
        <v>2361.6</v>
      </c>
    </row>
    <row r="893" spans="1:6" ht="22.9" customHeight="1" x14ac:dyDescent="0.2">
      <c r="A893" s="223" t="s">
        <v>2070</v>
      </c>
      <c r="B893" s="222" t="s">
        <v>1296</v>
      </c>
      <c r="C893" s="221">
        <v>14762</v>
      </c>
      <c r="D893" s="221">
        <v>0</v>
      </c>
      <c r="E893" s="221">
        <v>0</v>
      </c>
      <c r="F893" s="221">
        <v>9166.2000000000007</v>
      </c>
    </row>
    <row r="894" spans="1:6" ht="22.9" customHeight="1" x14ac:dyDescent="0.2">
      <c r="A894" s="223" t="s">
        <v>2069</v>
      </c>
      <c r="B894" s="222" t="s">
        <v>2068</v>
      </c>
      <c r="C894" s="221">
        <v>11444.3</v>
      </c>
      <c r="D894" s="221">
        <v>0</v>
      </c>
      <c r="E894" s="221">
        <v>0</v>
      </c>
      <c r="F894" s="221">
        <v>8292.2000000000007</v>
      </c>
    </row>
    <row r="895" spans="1:6" ht="31.5" x14ac:dyDescent="0.2">
      <c r="A895" s="223" t="s">
        <v>2067</v>
      </c>
      <c r="B895" s="222" t="s">
        <v>2066</v>
      </c>
      <c r="C895" s="221">
        <v>11887.7</v>
      </c>
      <c r="D895" s="221">
        <v>0</v>
      </c>
      <c r="E895" s="221">
        <v>1935.5</v>
      </c>
      <c r="F895" s="221">
        <v>0</v>
      </c>
    </row>
    <row r="896" spans="1:6" ht="22.9" customHeight="1" x14ac:dyDescent="0.2">
      <c r="A896" s="223" t="s">
        <v>2065</v>
      </c>
      <c r="B896" s="222" t="s">
        <v>2064</v>
      </c>
      <c r="C896" s="221">
        <v>13149.1</v>
      </c>
      <c r="D896" s="221">
        <v>0</v>
      </c>
      <c r="E896" s="221">
        <v>0</v>
      </c>
      <c r="F896" s="221">
        <v>4419.2</v>
      </c>
    </row>
    <row r="897" spans="1:6" ht="22.9" customHeight="1" x14ac:dyDescent="0.2">
      <c r="A897" s="223" t="s">
        <v>2063</v>
      </c>
      <c r="B897" s="222" t="s">
        <v>2062</v>
      </c>
      <c r="C897" s="221">
        <v>9661.2000000000007</v>
      </c>
      <c r="D897" s="221">
        <v>0</v>
      </c>
      <c r="E897" s="221">
        <v>815.4</v>
      </c>
      <c r="F897" s="221">
        <v>0</v>
      </c>
    </row>
    <row r="898" spans="1:6" ht="22.9" customHeight="1" x14ac:dyDescent="0.2">
      <c r="A898" s="223" t="s">
        <v>2061</v>
      </c>
      <c r="B898" s="222" t="s">
        <v>2060</v>
      </c>
      <c r="C898" s="221">
        <v>16458.400000000001</v>
      </c>
      <c r="D898" s="221">
        <v>0</v>
      </c>
      <c r="E898" s="221">
        <v>1571.6</v>
      </c>
      <c r="F898" s="221">
        <v>0</v>
      </c>
    </row>
    <row r="899" spans="1:6" ht="22.9" customHeight="1" x14ac:dyDescent="0.2">
      <c r="A899" s="223" t="s">
        <v>2059</v>
      </c>
      <c r="B899" s="222" t="s">
        <v>2058</v>
      </c>
      <c r="C899" s="221">
        <v>7256.6</v>
      </c>
      <c r="D899" s="221">
        <v>0</v>
      </c>
      <c r="E899" s="221">
        <v>3721.4</v>
      </c>
      <c r="F899" s="221">
        <v>0</v>
      </c>
    </row>
    <row r="900" spans="1:6" ht="22.9" customHeight="1" x14ac:dyDescent="0.2">
      <c r="A900" s="223" t="s">
        <v>2057</v>
      </c>
      <c r="B900" s="222" t="s">
        <v>2056</v>
      </c>
      <c r="C900" s="221">
        <v>6812.1</v>
      </c>
      <c r="D900" s="221">
        <v>0</v>
      </c>
      <c r="E900" s="221">
        <v>0</v>
      </c>
      <c r="F900" s="221">
        <v>3521.5</v>
      </c>
    </row>
    <row r="901" spans="1:6" ht="31.5" x14ac:dyDescent="0.2">
      <c r="A901" s="223" t="s">
        <v>2055</v>
      </c>
      <c r="B901" s="222" t="s">
        <v>2054</v>
      </c>
      <c r="C901" s="221">
        <v>9670.5</v>
      </c>
      <c r="D901" s="221">
        <v>0</v>
      </c>
      <c r="E901" s="221">
        <v>1796.1</v>
      </c>
      <c r="F901" s="221">
        <v>0</v>
      </c>
    </row>
    <row r="902" spans="1:6" ht="22.9" customHeight="1" x14ac:dyDescent="0.2">
      <c r="A902" s="223" t="s">
        <v>2053</v>
      </c>
      <c r="B902" s="222" t="s">
        <v>2052</v>
      </c>
      <c r="C902" s="221">
        <v>24811.4</v>
      </c>
      <c r="D902" s="221">
        <v>0</v>
      </c>
      <c r="E902" s="221">
        <v>0</v>
      </c>
      <c r="F902" s="221">
        <v>0</v>
      </c>
    </row>
    <row r="903" spans="1:6" ht="22.9" customHeight="1" x14ac:dyDescent="0.2">
      <c r="A903" s="223" t="s">
        <v>2051</v>
      </c>
      <c r="B903" s="222" t="s">
        <v>2050</v>
      </c>
      <c r="C903" s="221">
        <v>15330.6</v>
      </c>
      <c r="D903" s="221">
        <v>0</v>
      </c>
      <c r="E903" s="221">
        <v>0</v>
      </c>
      <c r="F903" s="221">
        <v>5015</v>
      </c>
    </row>
    <row r="904" spans="1:6" ht="22.9" customHeight="1" x14ac:dyDescent="0.2">
      <c r="A904" s="223" t="s">
        <v>2049</v>
      </c>
      <c r="B904" s="222" t="s">
        <v>2048</v>
      </c>
      <c r="C904" s="221">
        <v>26096.5</v>
      </c>
      <c r="D904" s="221">
        <v>0</v>
      </c>
      <c r="E904" s="221">
        <v>0</v>
      </c>
      <c r="F904" s="221">
        <v>1687.1</v>
      </c>
    </row>
    <row r="905" spans="1:6" ht="22.9" customHeight="1" x14ac:dyDescent="0.2">
      <c r="A905" s="223" t="s">
        <v>2047</v>
      </c>
      <c r="B905" s="222" t="s">
        <v>2046</v>
      </c>
      <c r="C905" s="221">
        <v>6721.3</v>
      </c>
      <c r="D905" s="221">
        <v>0</v>
      </c>
      <c r="E905" s="221">
        <v>1533.5</v>
      </c>
      <c r="F905" s="221">
        <v>0</v>
      </c>
    </row>
    <row r="906" spans="1:6" ht="22.9" customHeight="1" x14ac:dyDescent="0.2">
      <c r="A906" s="223" t="s">
        <v>2045</v>
      </c>
      <c r="B906" s="222" t="s">
        <v>2044</v>
      </c>
      <c r="C906" s="221">
        <v>5259.5</v>
      </c>
      <c r="D906" s="221">
        <v>0</v>
      </c>
      <c r="E906" s="221">
        <v>3593.3</v>
      </c>
      <c r="F906" s="221">
        <v>0</v>
      </c>
    </row>
    <row r="907" spans="1:6" ht="22.9" customHeight="1" x14ac:dyDescent="0.2">
      <c r="A907" s="223" t="s">
        <v>2043</v>
      </c>
      <c r="B907" s="222" t="s">
        <v>2042</v>
      </c>
      <c r="C907" s="221">
        <v>16589.400000000001</v>
      </c>
      <c r="D907" s="221">
        <v>0</v>
      </c>
      <c r="E907" s="221">
        <v>3590.3</v>
      </c>
      <c r="F907" s="221">
        <v>0</v>
      </c>
    </row>
    <row r="908" spans="1:6" ht="22.9" customHeight="1" x14ac:dyDescent="0.2">
      <c r="A908" s="223">
        <v>16540000000</v>
      </c>
      <c r="B908" s="222" t="s">
        <v>2041</v>
      </c>
      <c r="C908" s="221">
        <v>12502.3</v>
      </c>
      <c r="D908" s="221">
        <v>0</v>
      </c>
      <c r="E908" s="221">
        <v>757.7</v>
      </c>
      <c r="F908" s="221">
        <v>0</v>
      </c>
    </row>
    <row r="909" spans="1:6" ht="22.9" customHeight="1" x14ac:dyDescent="0.2">
      <c r="A909" s="223">
        <v>16541000000</v>
      </c>
      <c r="B909" s="222" t="s">
        <v>2040</v>
      </c>
      <c r="C909" s="221">
        <v>4479.3999999999996</v>
      </c>
      <c r="D909" s="221">
        <v>0</v>
      </c>
      <c r="E909" s="221">
        <v>2640.2</v>
      </c>
      <c r="F909" s="221">
        <v>0</v>
      </c>
    </row>
    <row r="910" spans="1:6" ht="22.9" customHeight="1" x14ac:dyDescent="0.2">
      <c r="A910" s="223">
        <v>16542000000</v>
      </c>
      <c r="B910" s="222" t="s">
        <v>2039</v>
      </c>
      <c r="C910" s="221">
        <v>8028</v>
      </c>
      <c r="D910" s="221">
        <v>0</v>
      </c>
      <c r="E910" s="221">
        <v>0</v>
      </c>
      <c r="F910" s="221">
        <v>1020.8</v>
      </c>
    </row>
    <row r="911" spans="1:6" s="226" customFormat="1" ht="22.9" customHeight="1" x14ac:dyDescent="0.2">
      <c r="A911" s="223">
        <v>16543000000</v>
      </c>
      <c r="B911" s="222" t="s">
        <v>2038</v>
      </c>
      <c r="C911" s="221">
        <v>9619.1</v>
      </c>
      <c r="D911" s="221">
        <v>0</v>
      </c>
      <c r="E911" s="221">
        <v>0</v>
      </c>
      <c r="F911" s="221">
        <v>2891.6</v>
      </c>
    </row>
    <row r="912" spans="1:6" ht="22.9" customHeight="1" x14ac:dyDescent="0.2">
      <c r="A912" s="223">
        <v>16544000000</v>
      </c>
      <c r="B912" s="222" t="s">
        <v>2037</v>
      </c>
      <c r="C912" s="221">
        <v>22718.1</v>
      </c>
      <c r="D912" s="221">
        <v>0</v>
      </c>
      <c r="E912" s="221">
        <v>0</v>
      </c>
      <c r="F912" s="221">
        <v>0</v>
      </c>
    </row>
    <row r="913" spans="1:6" ht="22.9" customHeight="1" x14ac:dyDescent="0.2">
      <c r="A913" s="223">
        <v>16545000000</v>
      </c>
      <c r="B913" s="222" t="s">
        <v>2036</v>
      </c>
      <c r="C913" s="221">
        <v>30794.799999999999</v>
      </c>
      <c r="D913" s="221">
        <v>0</v>
      </c>
      <c r="E913" s="221">
        <v>417.2</v>
      </c>
      <c r="F913" s="221">
        <v>0</v>
      </c>
    </row>
    <row r="914" spans="1:6" ht="28.5" customHeight="1" x14ac:dyDescent="0.2">
      <c r="A914" s="223">
        <v>16546000000</v>
      </c>
      <c r="B914" s="222" t="s">
        <v>2035</v>
      </c>
      <c r="C914" s="221">
        <v>73514</v>
      </c>
      <c r="D914" s="221">
        <v>0</v>
      </c>
      <c r="E914" s="221">
        <v>0</v>
      </c>
      <c r="F914" s="221">
        <v>76164.7</v>
      </c>
    </row>
    <row r="915" spans="1:6" ht="22.9" customHeight="1" x14ac:dyDescent="0.2">
      <c r="A915" s="223">
        <v>16547000000</v>
      </c>
      <c r="B915" s="222" t="s">
        <v>2034</v>
      </c>
      <c r="C915" s="221">
        <v>15905.7</v>
      </c>
      <c r="D915" s="221">
        <v>0</v>
      </c>
      <c r="E915" s="221">
        <v>0</v>
      </c>
      <c r="F915" s="221">
        <v>0</v>
      </c>
    </row>
    <row r="916" spans="1:6" ht="22.9" customHeight="1" x14ac:dyDescent="0.2">
      <c r="A916" s="223" t="s">
        <v>968</v>
      </c>
      <c r="B916" s="222" t="s">
        <v>967</v>
      </c>
      <c r="C916" s="221">
        <v>278932.5</v>
      </c>
      <c r="D916" s="221">
        <v>219651.20000000001</v>
      </c>
      <c r="E916" s="221">
        <v>145863.1</v>
      </c>
      <c r="F916" s="221">
        <v>0</v>
      </c>
    </row>
    <row r="917" spans="1:6" ht="22.9" customHeight="1" x14ac:dyDescent="0.2">
      <c r="A917" s="223" t="s">
        <v>2033</v>
      </c>
      <c r="B917" s="222" t="s">
        <v>2032</v>
      </c>
      <c r="C917" s="221">
        <v>363577.8</v>
      </c>
      <c r="D917" s="221">
        <v>47689.2</v>
      </c>
      <c r="E917" s="221">
        <v>0</v>
      </c>
      <c r="F917" s="221">
        <v>53489.8</v>
      </c>
    </row>
    <row r="918" spans="1:6" ht="22.9" customHeight="1" x14ac:dyDescent="0.2">
      <c r="A918" s="223" t="s">
        <v>2031</v>
      </c>
      <c r="B918" s="222" t="s">
        <v>2030</v>
      </c>
      <c r="C918" s="221">
        <v>58577.8</v>
      </c>
      <c r="D918" s="221">
        <v>7379.9</v>
      </c>
      <c r="E918" s="221">
        <v>8779.2999999999993</v>
      </c>
      <c r="F918" s="221">
        <v>0</v>
      </c>
    </row>
    <row r="919" spans="1:6" ht="22.9" customHeight="1" x14ac:dyDescent="0.2">
      <c r="A919" s="223" t="s">
        <v>2029</v>
      </c>
      <c r="B919" s="222" t="s">
        <v>2028</v>
      </c>
      <c r="C919" s="221">
        <v>259344.2</v>
      </c>
      <c r="D919" s="221">
        <v>11078.3</v>
      </c>
      <c r="E919" s="221">
        <v>60993.7</v>
      </c>
      <c r="F919" s="221">
        <v>0</v>
      </c>
    </row>
    <row r="920" spans="1:6" ht="22.9" customHeight="1" x14ac:dyDescent="0.2">
      <c r="A920" s="223" t="s">
        <v>2027</v>
      </c>
      <c r="B920" s="222" t="s">
        <v>2026</v>
      </c>
      <c r="C920" s="221">
        <v>261387.9</v>
      </c>
      <c r="D920" s="221">
        <v>11093.1</v>
      </c>
      <c r="E920" s="221">
        <v>75330.899999999994</v>
      </c>
      <c r="F920" s="221">
        <v>0</v>
      </c>
    </row>
    <row r="921" spans="1:6" ht="22.9" customHeight="1" x14ac:dyDescent="0.2">
      <c r="A921" s="223" t="s">
        <v>2025</v>
      </c>
      <c r="B921" s="222" t="s">
        <v>2024</v>
      </c>
      <c r="C921" s="221">
        <v>69794.899999999994</v>
      </c>
      <c r="D921" s="221">
        <v>4932</v>
      </c>
      <c r="E921" s="221">
        <v>10068</v>
      </c>
      <c r="F921" s="221">
        <v>0</v>
      </c>
    </row>
    <row r="922" spans="1:6" ht="22.9" customHeight="1" x14ac:dyDescent="0.2">
      <c r="A922" s="223" t="s">
        <v>2023</v>
      </c>
      <c r="B922" s="222" t="s">
        <v>2022</v>
      </c>
      <c r="C922" s="221">
        <v>4684.8</v>
      </c>
      <c r="D922" s="221">
        <v>211</v>
      </c>
      <c r="E922" s="221">
        <v>1236.5999999999999</v>
      </c>
      <c r="F922" s="221">
        <v>0</v>
      </c>
    </row>
    <row r="923" spans="1:6" ht="22.9" customHeight="1" x14ac:dyDescent="0.2">
      <c r="A923" s="223" t="s">
        <v>2021</v>
      </c>
      <c r="B923" s="222" t="s">
        <v>2020</v>
      </c>
      <c r="C923" s="221">
        <v>53163.1</v>
      </c>
      <c r="D923" s="221">
        <v>3814.9</v>
      </c>
      <c r="E923" s="221">
        <v>16894</v>
      </c>
      <c r="F923" s="221">
        <v>0</v>
      </c>
    </row>
    <row r="924" spans="1:6" ht="22.9" customHeight="1" x14ac:dyDescent="0.2">
      <c r="A924" s="223" t="s">
        <v>2019</v>
      </c>
      <c r="B924" s="222" t="s">
        <v>2018</v>
      </c>
      <c r="C924" s="221">
        <v>106915.5</v>
      </c>
      <c r="D924" s="221">
        <v>6432.4</v>
      </c>
      <c r="E924" s="221">
        <v>38503.4</v>
      </c>
      <c r="F924" s="221">
        <v>0</v>
      </c>
    </row>
    <row r="925" spans="1:6" ht="22.9" customHeight="1" x14ac:dyDescent="0.2">
      <c r="A925" s="223" t="s">
        <v>2017</v>
      </c>
      <c r="B925" s="222" t="s">
        <v>2016</v>
      </c>
      <c r="C925" s="221">
        <v>112010.9</v>
      </c>
      <c r="D925" s="221">
        <v>5204.8999999999996</v>
      </c>
      <c r="E925" s="221">
        <v>33434.1</v>
      </c>
      <c r="F925" s="221">
        <v>0</v>
      </c>
    </row>
    <row r="926" spans="1:6" ht="22.9" customHeight="1" x14ac:dyDescent="0.2">
      <c r="A926" s="223" t="s">
        <v>2015</v>
      </c>
      <c r="B926" s="222" t="s">
        <v>2014</v>
      </c>
      <c r="C926" s="221">
        <v>124255.1</v>
      </c>
      <c r="D926" s="221">
        <v>10147.200000000001</v>
      </c>
      <c r="E926" s="221">
        <v>17494.900000000001</v>
      </c>
      <c r="F926" s="221">
        <v>0</v>
      </c>
    </row>
    <row r="927" spans="1:6" ht="22.9" customHeight="1" x14ac:dyDescent="0.2">
      <c r="A927" s="223" t="s">
        <v>2013</v>
      </c>
      <c r="B927" s="222" t="s">
        <v>2012</v>
      </c>
      <c r="C927" s="221">
        <v>96298.8</v>
      </c>
      <c r="D927" s="221">
        <v>5935.9</v>
      </c>
      <c r="E927" s="221">
        <v>30540.6</v>
      </c>
      <c r="F927" s="221">
        <v>0</v>
      </c>
    </row>
    <row r="928" spans="1:6" ht="22.9" customHeight="1" x14ac:dyDescent="0.2">
      <c r="A928" s="223" t="s">
        <v>2011</v>
      </c>
      <c r="B928" s="222" t="s">
        <v>2010</v>
      </c>
      <c r="C928" s="221">
        <v>122881.1</v>
      </c>
      <c r="D928" s="221">
        <v>8706</v>
      </c>
      <c r="E928" s="221">
        <v>20682.099999999999</v>
      </c>
      <c r="F928" s="221">
        <v>0</v>
      </c>
    </row>
    <row r="929" spans="1:6" ht="22.9" customHeight="1" x14ac:dyDescent="0.2">
      <c r="A929" s="223" t="s">
        <v>2009</v>
      </c>
      <c r="B929" s="222" t="s">
        <v>2008</v>
      </c>
      <c r="C929" s="221">
        <v>3095.5</v>
      </c>
      <c r="D929" s="221">
        <v>251.4</v>
      </c>
      <c r="E929" s="221">
        <v>1357</v>
      </c>
      <c r="F929" s="221">
        <v>0</v>
      </c>
    </row>
    <row r="930" spans="1:6" ht="22.9" customHeight="1" x14ac:dyDescent="0.2">
      <c r="A930" s="223" t="s">
        <v>2007</v>
      </c>
      <c r="B930" s="222" t="s">
        <v>2006</v>
      </c>
      <c r="C930" s="221">
        <v>74294.8</v>
      </c>
      <c r="D930" s="221">
        <v>4895.3999999999996</v>
      </c>
      <c r="E930" s="221">
        <v>32251.9</v>
      </c>
      <c r="F930" s="221">
        <v>0</v>
      </c>
    </row>
    <row r="931" spans="1:6" ht="22.9" customHeight="1" x14ac:dyDescent="0.2">
      <c r="A931" s="223" t="s">
        <v>2005</v>
      </c>
      <c r="B931" s="222" t="s">
        <v>2004</v>
      </c>
      <c r="C931" s="221">
        <v>11456.7</v>
      </c>
      <c r="D931" s="221">
        <v>621.79999999999995</v>
      </c>
      <c r="E931" s="221">
        <v>3410.7</v>
      </c>
      <c r="F931" s="221">
        <v>0</v>
      </c>
    </row>
    <row r="932" spans="1:6" ht="22.9" customHeight="1" x14ac:dyDescent="0.2">
      <c r="A932" s="223" t="s">
        <v>2003</v>
      </c>
      <c r="B932" s="222" t="s">
        <v>2002</v>
      </c>
      <c r="C932" s="221">
        <v>130615</v>
      </c>
      <c r="D932" s="221">
        <v>8478.2000000000007</v>
      </c>
      <c r="E932" s="221">
        <v>20316.900000000001</v>
      </c>
      <c r="F932" s="221">
        <v>0</v>
      </c>
    </row>
    <row r="933" spans="1:6" ht="22.9" customHeight="1" x14ac:dyDescent="0.2">
      <c r="A933" s="223" t="s">
        <v>2001</v>
      </c>
      <c r="B933" s="222" t="s">
        <v>2000</v>
      </c>
      <c r="C933" s="221">
        <v>217269.1</v>
      </c>
      <c r="D933" s="221">
        <v>8761.2000000000007</v>
      </c>
      <c r="E933" s="221">
        <v>47097.5</v>
      </c>
      <c r="F933" s="221">
        <v>0</v>
      </c>
    </row>
    <row r="934" spans="1:6" ht="22.9" customHeight="1" x14ac:dyDescent="0.2">
      <c r="A934" s="223" t="s">
        <v>1999</v>
      </c>
      <c r="B934" s="222" t="s">
        <v>1998</v>
      </c>
      <c r="C934" s="221">
        <v>235742.6</v>
      </c>
      <c r="D934" s="221">
        <v>13506.3</v>
      </c>
      <c r="E934" s="221">
        <v>52137.8</v>
      </c>
      <c r="F934" s="221">
        <v>0</v>
      </c>
    </row>
    <row r="935" spans="1:6" ht="22.9" customHeight="1" x14ac:dyDescent="0.2">
      <c r="A935" s="223" t="s">
        <v>1997</v>
      </c>
      <c r="B935" s="222" t="s">
        <v>1996</v>
      </c>
      <c r="C935" s="221">
        <v>11428.9</v>
      </c>
      <c r="D935" s="221">
        <v>588</v>
      </c>
      <c r="E935" s="221">
        <v>3985.1</v>
      </c>
      <c r="F935" s="221">
        <v>0</v>
      </c>
    </row>
    <row r="936" spans="1:6" ht="22.9" customHeight="1" x14ac:dyDescent="0.2">
      <c r="A936" s="223" t="s">
        <v>1995</v>
      </c>
      <c r="B936" s="222" t="s">
        <v>1994</v>
      </c>
      <c r="C936" s="221">
        <v>13554.5</v>
      </c>
      <c r="D936" s="221">
        <v>764.4</v>
      </c>
      <c r="E936" s="221">
        <v>5117.3</v>
      </c>
      <c r="F936" s="221">
        <v>0</v>
      </c>
    </row>
    <row r="937" spans="1:6" ht="22.9" customHeight="1" x14ac:dyDescent="0.2">
      <c r="A937" s="223" t="s">
        <v>1993</v>
      </c>
      <c r="B937" s="222" t="s">
        <v>1992</v>
      </c>
      <c r="C937" s="221">
        <v>33229.5</v>
      </c>
      <c r="D937" s="221">
        <v>1885</v>
      </c>
      <c r="E937" s="221">
        <v>0</v>
      </c>
      <c r="F937" s="221">
        <v>0</v>
      </c>
    </row>
    <row r="938" spans="1:6" ht="22.9" customHeight="1" x14ac:dyDescent="0.2">
      <c r="A938" s="223" t="s">
        <v>1991</v>
      </c>
      <c r="B938" s="222" t="s">
        <v>1990</v>
      </c>
      <c r="C938" s="221">
        <v>31096.799999999999</v>
      </c>
      <c r="D938" s="221">
        <v>1106.0999999999999</v>
      </c>
      <c r="E938" s="221">
        <v>6849.1</v>
      </c>
      <c r="F938" s="221">
        <v>0</v>
      </c>
    </row>
    <row r="939" spans="1:6" ht="22.9" customHeight="1" x14ac:dyDescent="0.2">
      <c r="A939" s="223" t="s">
        <v>1989</v>
      </c>
      <c r="B939" s="222" t="s">
        <v>1988</v>
      </c>
      <c r="C939" s="221">
        <v>8244.2000000000007</v>
      </c>
      <c r="D939" s="221">
        <v>332</v>
      </c>
      <c r="E939" s="221">
        <v>639.6</v>
      </c>
      <c r="F939" s="221">
        <v>0</v>
      </c>
    </row>
    <row r="940" spans="1:6" ht="22.9" customHeight="1" x14ac:dyDescent="0.2">
      <c r="A940" s="223" t="s">
        <v>1987</v>
      </c>
      <c r="B940" s="222" t="s">
        <v>1986</v>
      </c>
      <c r="C940" s="221">
        <v>40794.699999999997</v>
      </c>
      <c r="D940" s="221">
        <v>2822.2</v>
      </c>
      <c r="E940" s="221">
        <v>2559.3000000000002</v>
      </c>
      <c r="F940" s="221">
        <v>0</v>
      </c>
    </row>
    <row r="941" spans="1:6" ht="22.9" customHeight="1" x14ac:dyDescent="0.2">
      <c r="A941" s="223" t="s">
        <v>1985</v>
      </c>
      <c r="B941" s="222" t="s">
        <v>1406</v>
      </c>
      <c r="C941" s="221">
        <v>18585.900000000001</v>
      </c>
      <c r="D941" s="221">
        <v>1005.2</v>
      </c>
      <c r="E941" s="221">
        <v>0</v>
      </c>
      <c r="F941" s="221">
        <v>852.4</v>
      </c>
    </row>
    <row r="942" spans="1:6" ht="22.9" customHeight="1" x14ac:dyDescent="0.2">
      <c r="A942" s="223" t="s">
        <v>1984</v>
      </c>
      <c r="B942" s="222" t="s">
        <v>1983</v>
      </c>
      <c r="C942" s="221">
        <v>10565.7</v>
      </c>
      <c r="D942" s="221">
        <v>859.1</v>
      </c>
      <c r="E942" s="221">
        <v>4582.8999999999996</v>
      </c>
      <c r="F942" s="221">
        <v>0</v>
      </c>
    </row>
    <row r="943" spans="1:6" ht="22.9" customHeight="1" x14ac:dyDescent="0.2">
      <c r="A943" s="223" t="s">
        <v>1982</v>
      </c>
      <c r="B943" s="222" t="s">
        <v>1981</v>
      </c>
      <c r="C943" s="221">
        <v>16903.400000000001</v>
      </c>
      <c r="D943" s="221">
        <v>1241.5</v>
      </c>
      <c r="E943" s="221">
        <v>7766.9</v>
      </c>
      <c r="F943" s="221">
        <v>0</v>
      </c>
    </row>
    <row r="944" spans="1:6" ht="22.9" customHeight="1" x14ac:dyDescent="0.2">
      <c r="A944" s="223" t="s">
        <v>1980</v>
      </c>
      <c r="B944" s="222" t="s">
        <v>1979</v>
      </c>
      <c r="C944" s="221">
        <v>18412</v>
      </c>
      <c r="D944" s="221">
        <v>888</v>
      </c>
      <c r="E944" s="221">
        <v>7323.8</v>
      </c>
      <c r="F944" s="221">
        <v>0</v>
      </c>
    </row>
    <row r="945" spans="1:6" ht="22.9" customHeight="1" x14ac:dyDescent="0.2">
      <c r="A945" s="223" t="s">
        <v>1978</v>
      </c>
      <c r="B945" s="222" t="s">
        <v>1977</v>
      </c>
      <c r="C945" s="221">
        <v>20568.400000000001</v>
      </c>
      <c r="D945" s="221">
        <v>1370.6</v>
      </c>
      <c r="E945" s="221">
        <v>0</v>
      </c>
      <c r="F945" s="221">
        <v>0</v>
      </c>
    </row>
    <row r="946" spans="1:6" ht="22.9" customHeight="1" x14ac:dyDescent="0.2">
      <c r="A946" s="223" t="s">
        <v>1976</v>
      </c>
      <c r="B946" s="222" t="s">
        <v>1975</v>
      </c>
      <c r="C946" s="221">
        <v>14461.1</v>
      </c>
      <c r="D946" s="221">
        <v>788.1</v>
      </c>
      <c r="E946" s="221">
        <v>4917.6000000000004</v>
      </c>
      <c r="F946" s="221">
        <v>0</v>
      </c>
    </row>
    <row r="947" spans="1:6" ht="22.9" customHeight="1" x14ac:dyDescent="0.2">
      <c r="A947" s="223" t="s">
        <v>1974</v>
      </c>
      <c r="B947" s="222" t="s">
        <v>1973</v>
      </c>
      <c r="C947" s="221">
        <v>6928.1</v>
      </c>
      <c r="D947" s="221">
        <v>485.8</v>
      </c>
      <c r="E947" s="221">
        <v>3733.6</v>
      </c>
      <c r="F947" s="221">
        <v>0</v>
      </c>
    </row>
    <row r="948" spans="1:6" ht="22.9" customHeight="1" x14ac:dyDescent="0.2">
      <c r="A948" s="223" t="s">
        <v>1972</v>
      </c>
      <c r="B948" s="222" t="s">
        <v>1971</v>
      </c>
      <c r="C948" s="221">
        <v>16680.099999999999</v>
      </c>
      <c r="D948" s="221">
        <v>1316.6</v>
      </c>
      <c r="E948" s="221">
        <v>7475.5</v>
      </c>
      <c r="F948" s="221">
        <v>0</v>
      </c>
    </row>
    <row r="949" spans="1:6" ht="22.9" customHeight="1" x14ac:dyDescent="0.2">
      <c r="A949" s="223" t="s">
        <v>1970</v>
      </c>
      <c r="B949" s="222" t="s">
        <v>1969</v>
      </c>
      <c r="C949" s="221">
        <v>45252.4</v>
      </c>
      <c r="D949" s="221">
        <v>3312.8</v>
      </c>
      <c r="E949" s="221">
        <v>10238.200000000001</v>
      </c>
      <c r="F949" s="221">
        <v>0</v>
      </c>
    </row>
    <row r="950" spans="1:6" ht="22.9" customHeight="1" x14ac:dyDescent="0.2">
      <c r="A950" s="223" t="s">
        <v>1968</v>
      </c>
      <c r="B950" s="222" t="s">
        <v>1967</v>
      </c>
      <c r="C950" s="221">
        <v>11401.8</v>
      </c>
      <c r="D950" s="221">
        <v>580.4</v>
      </c>
      <c r="E950" s="221">
        <v>3684.2</v>
      </c>
      <c r="F950" s="221">
        <v>0</v>
      </c>
    </row>
    <row r="951" spans="1:6" ht="22.9" customHeight="1" x14ac:dyDescent="0.2">
      <c r="A951" s="223" t="s">
        <v>1966</v>
      </c>
      <c r="B951" s="222" t="s">
        <v>1965</v>
      </c>
      <c r="C951" s="221">
        <v>21832</v>
      </c>
      <c r="D951" s="221">
        <v>1127.7</v>
      </c>
      <c r="E951" s="221">
        <v>8419.2999999999993</v>
      </c>
      <c r="F951" s="221">
        <v>0</v>
      </c>
    </row>
    <row r="952" spans="1:6" ht="22.9" customHeight="1" x14ac:dyDescent="0.2">
      <c r="A952" s="223" t="s">
        <v>1964</v>
      </c>
      <c r="B952" s="222" t="s">
        <v>1963</v>
      </c>
      <c r="C952" s="221">
        <v>22964.400000000001</v>
      </c>
      <c r="D952" s="221">
        <v>1050.9000000000001</v>
      </c>
      <c r="E952" s="221">
        <v>4626.3</v>
      </c>
      <c r="F952" s="221">
        <v>0</v>
      </c>
    </row>
    <row r="953" spans="1:6" ht="22.9" customHeight="1" x14ac:dyDescent="0.2">
      <c r="A953" s="223" t="s">
        <v>1962</v>
      </c>
      <c r="B953" s="222" t="s">
        <v>1961</v>
      </c>
      <c r="C953" s="221">
        <v>16681.5</v>
      </c>
      <c r="D953" s="221">
        <v>985.9</v>
      </c>
      <c r="E953" s="221">
        <v>5232.1000000000004</v>
      </c>
      <c r="F953" s="221">
        <v>0</v>
      </c>
    </row>
    <row r="954" spans="1:6" ht="22.9" customHeight="1" x14ac:dyDescent="0.2">
      <c r="A954" s="223" t="s">
        <v>1960</v>
      </c>
      <c r="B954" s="222" t="s">
        <v>1959</v>
      </c>
      <c r="C954" s="221">
        <v>8972.2000000000007</v>
      </c>
      <c r="D954" s="221">
        <v>607.20000000000005</v>
      </c>
      <c r="E954" s="221">
        <v>2591.5</v>
      </c>
      <c r="F954" s="221">
        <v>0</v>
      </c>
    </row>
    <row r="955" spans="1:6" ht="22.9" customHeight="1" x14ac:dyDescent="0.2">
      <c r="A955" s="223" t="s">
        <v>1958</v>
      </c>
      <c r="B955" s="222" t="s">
        <v>1957</v>
      </c>
      <c r="C955" s="221">
        <v>8739.7000000000007</v>
      </c>
      <c r="D955" s="221">
        <v>488.9</v>
      </c>
      <c r="E955" s="221">
        <v>479.4</v>
      </c>
      <c r="F955" s="221">
        <v>0</v>
      </c>
    </row>
    <row r="956" spans="1:6" ht="22.9" customHeight="1" x14ac:dyDescent="0.2">
      <c r="A956" s="223" t="s">
        <v>1956</v>
      </c>
      <c r="B956" s="222" t="s">
        <v>1955</v>
      </c>
      <c r="C956" s="221">
        <v>24458.6</v>
      </c>
      <c r="D956" s="221">
        <v>1970.8</v>
      </c>
      <c r="E956" s="221">
        <v>0</v>
      </c>
      <c r="F956" s="221">
        <v>10935.6</v>
      </c>
    </row>
    <row r="957" spans="1:6" ht="22.9" customHeight="1" x14ac:dyDescent="0.2">
      <c r="A957" s="223" t="s">
        <v>1954</v>
      </c>
      <c r="B957" s="222" t="s">
        <v>1953</v>
      </c>
      <c r="C957" s="221">
        <v>49824.5</v>
      </c>
      <c r="D957" s="221">
        <v>2014</v>
      </c>
      <c r="E957" s="221">
        <v>13014.7</v>
      </c>
      <c r="F957" s="221">
        <v>0</v>
      </c>
    </row>
    <row r="958" spans="1:6" ht="22.9" customHeight="1" x14ac:dyDescent="0.2">
      <c r="A958" s="223" t="s">
        <v>1952</v>
      </c>
      <c r="B958" s="222" t="s">
        <v>1951</v>
      </c>
      <c r="C958" s="221">
        <v>26786.9</v>
      </c>
      <c r="D958" s="221">
        <v>1996.4</v>
      </c>
      <c r="E958" s="221">
        <v>6960.5</v>
      </c>
      <c r="F958" s="221">
        <v>0</v>
      </c>
    </row>
    <row r="959" spans="1:6" ht="22.9" customHeight="1" x14ac:dyDescent="0.2">
      <c r="A959" s="223" t="s">
        <v>1950</v>
      </c>
      <c r="B959" s="222" t="s">
        <v>1949</v>
      </c>
      <c r="C959" s="221">
        <v>20218.7</v>
      </c>
      <c r="D959" s="221">
        <v>1020.8</v>
      </c>
      <c r="E959" s="221">
        <v>4415.3</v>
      </c>
      <c r="F959" s="221">
        <v>0</v>
      </c>
    </row>
    <row r="960" spans="1:6" ht="22.9" customHeight="1" x14ac:dyDescent="0.2">
      <c r="A960" s="223">
        <v>17526000000</v>
      </c>
      <c r="B960" s="222" t="s">
        <v>1948</v>
      </c>
      <c r="C960" s="221">
        <v>23841.599999999999</v>
      </c>
      <c r="D960" s="221">
        <v>1298</v>
      </c>
      <c r="E960" s="221">
        <v>5182.3999999999996</v>
      </c>
      <c r="F960" s="221">
        <v>0</v>
      </c>
    </row>
    <row r="961" spans="1:6" ht="22.9" customHeight="1" x14ac:dyDescent="0.2">
      <c r="A961" s="223">
        <v>17527000000</v>
      </c>
      <c r="B961" s="222" t="s">
        <v>1947</v>
      </c>
      <c r="C961" s="221">
        <v>24827.1</v>
      </c>
      <c r="D961" s="221">
        <v>1781.5</v>
      </c>
      <c r="E961" s="221">
        <v>12417.1</v>
      </c>
      <c r="F961" s="221">
        <v>0</v>
      </c>
    </row>
    <row r="962" spans="1:6" ht="22.9" customHeight="1" x14ac:dyDescent="0.2">
      <c r="A962" s="223">
        <v>17528000000</v>
      </c>
      <c r="B962" s="222" t="s">
        <v>1946</v>
      </c>
      <c r="C962" s="221">
        <v>5064.3999999999996</v>
      </c>
      <c r="D962" s="221">
        <v>339.4</v>
      </c>
      <c r="E962" s="221">
        <v>2293.6999999999998</v>
      </c>
      <c r="F962" s="221">
        <v>0</v>
      </c>
    </row>
    <row r="963" spans="1:6" ht="22.9" customHeight="1" x14ac:dyDescent="0.2">
      <c r="A963" s="223">
        <v>17529000000</v>
      </c>
      <c r="B963" s="222" t="s">
        <v>1945</v>
      </c>
      <c r="C963" s="221">
        <v>13562.6</v>
      </c>
      <c r="D963" s="221">
        <v>978.8</v>
      </c>
      <c r="E963" s="221">
        <v>2664.7</v>
      </c>
      <c r="F963" s="221">
        <v>0</v>
      </c>
    </row>
    <row r="964" spans="1:6" ht="22.9" customHeight="1" x14ac:dyDescent="0.2">
      <c r="A964" s="223">
        <v>17530000000</v>
      </c>
      <c r="B964" s="222" t="s">
        <v>1944</v>
      </c>
      <c r="C964" s="221">
        <v>20315.7</v>
      </c>
      <c r="D964" s="221">
        <v>1255.3</v>
      </c>
      <c r="E964" s="221">
        <v>9227.5</v>
      </c>
      <c r="F964" s="221">
        <v>0</v>
      </c>
    </row>
    <row r="965" spans="1:6" ht="22.9" customHeight="1" x14ac:dyDescent="0.2">
      <c r="A965" s="223">
        <v>17531000000</v>
      </c>
      <c r="B965" s="222" t="s">
        <v>1943</v>
      </c>
      <c r="C965" s="221">
        <v>45848.3</v>
      </c>
      <c r="D965" s="221">
        <v>1176.3</v>
      </c>
      <c r="E965" s="221">
        <v>12362.4</v>
      </c>
      <c r="F965" s="221">
        <v>0</v>
      </c>
    </row>
    <row r="966" spans="1:6" ht="22.9" customHeight="1" x14ac:dyDescent="0.2">
      <c r="A966" s="225">
        <v>17532000000</v>
      </c>
      <c r="B966" s="224" t="s">
        <v>1942</v>
      </c>
      <c r="C966" s="221">
        <v>77386.100000000006</v>
      </c>
      <c r="D966" s="221">
        <v>8221.1</v>
      </c>
      <c r="E966" s="221">
        <v>0</v>
      </c>
      <c r="F966" s="221">
        <v>71267</v>
      </c>
    </row>
    <row r="967" spans="1:6" ht="22.9" customHeight="1" x14ac:dyDescent="0.2">
      <c r="A967" s="223">
        <v>17533000000</v>
      </c>
      <c r="B967" s="222" t="s">
        <v>1941</v>
      </c>
      <c r="C967" s="221">
        <v>2566.6</v>
      </c>
      <c r="D967" s="221">
        <v>527.4</v>
      </c>
      <c r="E967" s="221">
        <v>3385.3</v>
      </c>
      <c r="F967" s="221">
        <v>0</v>
      </c>
    </row>
    <row r="968" spans="1:6" ht="22.9" customHeight="1" x14ac:dyDescent="0.2">
      <c r="A968" s="223">
        <v>17534000000</v>
      </c>
      <c r="B968" s="222" t="s">
        <v>1940</v>
      </c>
      <c r="C968" s="221">
        <v>21463.5</v>
      </c>
      <c r="D968" s="221">
        <v>3145.1</v>
      </c>
      <c r="E968" s="221">
        <v>4614.2</v>
      </c>
      <c r="F968" s="221">
        <v>0</v>
      </c>
    </row>
    <row r="969" spans="1:6" ht="22.9" customHeight="1" x14ac:dyDescent="0.2">
      <c r="A969" s="223">
        <v>17535000000</v>
      </c>
      <c r="B969" s="222" t="s">
        <v>1939</v>
      </c>
      <c r="C969" s="221">
        <v>19317</v>
      </c>
      <c r="D969" s="221">
        <v>1286.5</v>
      </c>
      <c r="E969" s="221">
        <v>9885.7999999999993</v>
      </c>
      <c r="F969" s="221">
        <v>0</v>
      </c>
    </row>
    <row r="970" spans="1:6" ht="22.9" customHeight="1" x14ac:dyDescent="0.2">
      <c r="A970" s="223" t="s">
        <v>966</v>
      </c>
      <c r="B970" s="222" t="s">
        <v>965</v>
      </c>
      <c r="C970" s="221">
        <v>185225.2</v>
      </c>
      <c r="D970" s="221">
        <v>219412.1</v>
      </c>
      <c r="E970" s="221">
        <v>39447.1</v>
      </c>
      <c r="F970" s="221">
        <v>0</v>
      </c>
    </row>
    <row r="971" spans="1:6" ht="22.9" customHeight="1" x14ac:dyDescent="0.2">
      <c r="A971" s="223" t="s">
        <v>1938</v>
      </c>
      <c r="B971" s="222" t="s">
        <v>1937</v>
      </c>
      <c r="C971" s="221">
        <v>34053.599999999999</v>
      </c>
      <c r="D971" s="221">
        <v>6643.8</v>
      </c>
      <c r="E971" s="221">
        <v>13260.7</v>
      </c>
      <c r="F971" s="221">
        <v>0</v>
      </c>
    </row>
    <row r="972" spans="1:6" ht="22.9" customHeight="1" x14ac:dyDescent="0.2">
      <c r="A972" s="223" t="s">
        <v>1936</v>
      </c>
      <c r="B972" s="222" t="s">
        <v>1935</v>
      </c>
      <c r="C972" s="221">
        <v>34629.599999999999</v>
      </c>
      <c r="D972" s="221">
        <v>5036.3999999999996</v>
      </c>
      <c r="E972" s="221">
        <v>18092.7</v>
      </c>
      <c r="F972" s="221">
        <v>0</v>
      </c>
    </row>
    <row r="973" spans="1:6" ht="22.9" customHeight="1" x14ac:dyDescent="0.2">
      <c r="A973" s="223" t="s">
        <v>1934</v>
      </c>
      <c r="B973" s="222" t="s">
        <v>1933</v>
      </c>
      <c r="C973" s="221">
        <v>60221.1</v>
      </c>
      <c r="D973" s="221">
        <v>8150.5</v>
      </c>
      <c r="E973" s="221">
        <v>0</v>
      </c>
      <c r="F973" s="221">
        <v>0</v>
      </c>
    </row>
    <row r="974" spans="1:6" ht="22.9" customHeight="1" x14ac:dyDescent="0.2">
      <c r="A974" s="223" t="s">
        <v>1932</v>
      </c>
      <c r="B974" s="222" t="s">
        <v>1931</v>
      </c>
      <c r="C974" s="221">
        <v>20681.900000000001</v>
      </c>
      <c r="D974" s="221">
        <v>2723.4</v>
      </c>
      <c r="E974" s="221">
        <v>0</v>
      </c>
      <c r="F974" s="221">
        <v>1460.8</v>
      </c>
    </row>
    <row r="975" spans="1:6" ht="22.9" customHeight="1" x14ac:dyDescent="0.2">
      <c r="A975" s="223" t="s">
        <v>1930</v>
      </c>
      <c r="B975" s="222" t="s">
        <v>1929</v>
      </c>
      <c r="C975" s="221">
        <v>21276</v>
      </c>
      <c r="D975" s="221">
        <v>1844.4</v>
      </c>
      <c r="E975" s="221">
        <v>2704.3</v>
      </c>
      <c r="F975" s="221">
        <v>0</v>
      </c>
    </row>
    <row r="976" spans="1:6" ht="22.9" customHeight="1" x14ac:dyDescent="0.2">
      <c r="A976" s="223" t="s">
        <v>1928</v>
      </c>
      <c r="B976" s="222" t="s">
        <v>1927</v>
      </c>
      <c r="C976" s="221">
        <v>20823.7</v>
      </c>
      <c r="D976" s="221">
        <v>2168.6</v>
      </c>
      <c r="E976" s="221">
        <v>0</v>
      </c>
      <c r="F976" s="221">
        <v>0</v>
      </c>
    </row>
    <row r="977" spans="1:6" ht="22.9" customHeight="1" x14ac:dyDescent="0.2">
      <c r="A977" s="223" t="s">
        <v>1926</v>
      </c>
      <c r="B977" s="222" t="s">
        <v>1925</v>
      </c>
      <c r="C977" s="221">
        <v>25795.200000000001</v>
      </c>
      <c r="D977" s="221">
        <v>2352.1</v>
      </c>
      <c r="E977" s="221">
        <v>743.7</v>
      </c>
      <c r="F977" s="221">
        <v>0</v>
      </c>
    </row>
    <row r="978" spans="1:6" ht="22.9" customHeight="1" x14ac:dyDescent="0.2">
      <c r="A978" s="223" t="s">
        <v>1924</v>
      </c>
      <c r="B978" s="222" t="s">
        <v>1923</v>
      </c>
      <c r="C978" s="221">
        <v>28957.4</v>
      </c>
      <c r="D978" s="221">
        <v>3325</v>
      </c>
      <c r="E978" s="221">
        <v>7024.8</v>
      </c>
      <c r="F978" s="221">
        <v>0</v>
      </c>
    </row>
    <row r="979" spans="1:6" ht="22.9" customHeight="1" x14ac:dyDescent="0.2">
      <c r="A979" s="223" t="s">
        <v>1922</v>
      </c>
      <c r="B979" s="222" t="s">
        <v>1921</v>
      </c>
      <c r="C979" s="221">
        <v>12361.2</v>
      </c>
      <c r="D979" s="221">
        <v>948</v>
      </c>
      <c r="E979" s="221">
        <v>0</v>
      </c>
      <c r="F979" s="221">
        <v>1641</v>
      </c>
    </row>
    <row r="980" spans="1:6" ht="22.9" customHeight="1" x14ac:dyDescent="0.2">
      <c r="A980" s="223" t="s">
        <v>1920</v>
      </c>
      <c r="B980" s="222" t="s">
        <v>1919</v>
      </c>
      <c r="C980" s="221">
        <v>24188.9</v>
      </c>
      <c r="D980" s="221">
        <v>2380.4</v>
      </c>
      <c r="E980" s="221">
        <v>11488.2</v>
      </c>
      <c r="F980" s="221">
        <v>0</v>
      </c>
    </row>
    <row r="981" spans="1:6" ht="22.9" customHeight="1" x14ac:dyDescent="0.2">
      <c r="A981" s="223" t="s">
        <v>1918</v>
      </c>
      <c r="B981" s="222" t="s">
        <v>1917</v>
      </c>
      <c r="C981" s="221">
        <v>37155.599999999999</v>
      </c>
      <c r="D981" s="221">
        <v>3588.2</v>
      </c>
      <c r="E981" s="221">
        <v>0</v>
      </c>
      <c r="F981" s="221">
        <v>0</v>
      </c>
    </row>
    <row r="982" spans="1:6" ht="22.9" customHeight="1" x14ac:dyDescent="0.2">
      <c r="A982" s="223" t="s">
        <v>1916</v>
      </c>
      <c r="B982" s="222" t="s">
        <v>1915</v>
      </c>
      <c r="C982" s="221">
        <v>3984</v>
      </c>
      <c r="D982" s="221">
        <v>290.89999999999998</v>
      </c>
      <c r="E982" s="221">
        <v>615</v>
      </c>
      <c r="F982" s="221">
        <v>0</v>
      </c>
    </row>
    <row r="983" spans="1:6" ht="22.9" customHeight="1" x14ac:dyDescent="0.2">
      <c r="A983" s="223" t="s">
        <v>1914</v>
      </c>
      <c r="B983" s="222" t="s">
        <v>1913</v>
      </c>
      <c r="C983" s="221">
        <v>7589.8</v>
      </c>
      <c r="D983" s="221">
        <v>1157.8</v>
      </c>
      <c r="E983" s="221">
        <v>1717.9</v>
      </c>
      <c r="F983" s="221">
        <v>0</v>
      </c>
    </row>
    <row r="984" spans="1:6" ht="22.9" customHeight="1" x14ac:dyDescent="0.2">
      <c r="A984" s="223" t="s">
        <v>1912</v>
      </c>
      <c r="B984" s="222" t="s">
        <v>1911</v>
      </c>
      <c r="C984" s="221">
        <v>4682</v>
      </c>
      <c r="D984" s="221">
        <v>369.4</v>
      </c>
      <c r="E984" s="221">
        <v>1848.5</v>
      </c>
      <c r="F984" s="221">
        <v>0</v>
      </c>
    </row>
    <row r="985" spans="1:6" ht="22.9" customHeight="1" x14ac:dyDescent="0.2">
      <c r="A985" s="223" t="s">
        <v>1910</v>
      </c>
      <c r="B985" s="222" t="s">
        <v>1909</v>
      </c>
      <c r="C985" s="221">
        <v>35032.6</v>
      </c>
      <c r="D985" s="221">
        <v>4216.6000000000004</v>
      </c>
      <c r="E985" s="221">
        <v>14399.7</v>
      </c>
      <c r="F985" s="221">
        <v>0</v>
      </c>
    </row>
    <row r="986" spans="1:6" ht="22.9" customHeight="1" x14ac:dyDescent="0.2">
      <c r="A986" s="223" t="s">
        <v>1908</v>
      </c>
      <c r="B986" s="222" t="s">
        <v>1907</v>
      </c>
      <c r="C986" s="221">
        <v>63553.3</v>
      </c>
      <c r="D986" s="221">
        <v>5169.8</v>
      </c>
      <c r="E986" s="221">
        <v>349.8</v>
      </c>
      <c r="F986" s="221">
        <v>0</v>
      </c>
    </row>
    <row r="987" spans="1:6" ht="22.9" customHeight="1" x14ac:dyDescent="0.2">
      <c r="A987" s="223" t="s">
        <v>1906</v>
      </c>
      <c r="B987" s="222" t="s">
        <v>1905</v>
      </c>
      <c r="C987" s="221">
        <v>21740</v>
      </c>
      <c r="D987" s="221">
        <v>2049.9</v>
      </c>
      <c r="E987" s="221">
        <v>7338.7</v>
      </c>
      <c r="F987" s="221">
        <v>0</v>
      </c>
    </row>
    <row r="988" spans="1:6" ht="22.9" customHeight="1" x14ac:dyDescent="0.2">
      <c r="A988" s="223" t="s">
        <v>1904</v>
      </c>
      <c r="B988" s="222" t="s">
        <v>1903</v>
      </c>
      <c r="C988" s="221">
        <v>61246</v>
      </c>
      <c r="D988" s="221">
        <v>5422.4</v>
      </c>
      <c r="E988" s="221">
        <v>0</v>
      </c>
      <c r="F988" s="221">
        <v>3453</v>
      </c>
    </row>
    <row r="989" spans="1:6" ht="22.9" customHeight="1" x14ac:dyDescent="0.2">
      <c r="A989" s="223" t="s">
        <v>1902</v>
      </c>
      <c r="B989" s="222" t="s">
        <v>1901</v>
      </c>
      <c r="C989" s="221">
        <v>10046.5</v>
      </c>
      <c r="D989" s="221">
        <v>1326.3</v>
      </c>
      <c r="E989" s="221">
        <v>2548.5</v>
      </c>
      <c r="F989" s="221">
        <v>0</v>
      </c>
    </row>
    <row r="990" spans="1:6" ht="22.9" customHeight="1" x14ac:dyDescent="0.2">
      <c r="A990" s="223" t="s">
        <v>1900</v>
      </c>
      <c r="B990" s="222" t="s">
        <v>1899</v>
      </c>
      <c r="C990" s="221">
        <v>29695.1</v>
      </c>
      <c r="D990" s="221">
        <v>3402.2</v>
      </c>
      <c r="E990" s="221">
        <v>14991.1</v>
      </c>
      <c r="F990" s="221">
        <v>0</v>
      </c>
    </row>
    <row r="991" spans="1:6" ht="22.9" customHeight="1" x14ac:dyDescent="0.2">
      <c r="A991" s="223" t="s">
        <v>1898</v>
      </c>
      <c r="B991" s="222" t="s">
        <v>1897</v>
      </c>
      <c r="C991" s="221">
        <v>29006.6</v>
      </c>
      <c r="D991" s="221">
        <v>3177.8</v>
      </c>
      <c r="E991" s="221">
        <v>9522.7000000000007</v>
      </c>
      <c r="F991" s="221">
        <v>0</v>
      </c>
    </row>
    <row r="992" spans="1:6" ht="22.9" customHeight="1" x14ac:dyDescent="0.2">
      <c r="A992" s="223" t="s">
        <v>1896</v>
      </c>
      <c r="B992" s="222" t="s">
        <v>1895</v>
      </c>
      <c r="C992" s="221">
        <v>11532.2</v>
      </c>
      <c r="D992" s="221">
        <v>962.8</v>
      </c>
      <c r="E992" s="221">
        <v>1641.8</v>
      </c>
      <c r="F992" s="221">
        <v>0</v>
      </c>
    </row>
    <row r="993" spans="1:6" ht="22.9" customHeight="1" x14ac:dyDescent="0.2">
      <c r="A993" s="223" t="s">
        <v>1894</v>
      </c>
      <c r="B993" s="222" t="s">
        <v>1893</v>
      </c>
      <c r="C993" s="221">
        <v>9428.5</v>
      </c>
      <c r="D993" s="221">
        <v>1028.5</v>
      </c>
      <c r="E993" s="221">
        <v>0</v>
      </c>
      <c r="F993" s="221">
        <v>0</v>
      </c>
    </row>
    <row r="994" spans="1:6" ht="31.5" x14ac:dyDescent="0.2">
      <c r="A994" s="223" t="s">
        <v>1892</v>
      </c>
      <c r="B994" s="222" t="s">
        <v>1891</v>
      </c>
      <c r="C994" s="221">
        <v>10772.9</v>
      </c>
      <c r="D994" s="221">
        <v>841.2</v>
      </c>
      <c r="E994" s="221">
        <v>2780.2</v>
      </c>
      <c r="F994" s="221">
        <v>0</v>
      </c>
    </row>
    <row r="995" spans="1:6" ht="22.9" customHeight="1" x14ac:dyDescent="0.2">
      <c r="A995" s="223" t="s">
        <v>1890</v>
      </c>
      <c r="B995" s="222" t="s">
        <v>1889</v>
      </c>
      <c r="C995" s="221">
        <v>13582.7</v>
      </c>
      <c r="D995" s="221">
        <v>1238.8</v>
      </c>
      <c r="E995" s="221">
        <v>4413.7</v>
      </c>
      <c r="F995" s="221">
        <v>0</v>
      </c>
    </row>
    <row r="996" spans="1:6" ht="22.9" customHeight="1" x14ac:dyDescent="0.2">
      <c r="A996" s="223" t="s">
        <v>1888</v>
      </c>
      <c r="B996" s="222" t="s">
        <v>1887</v>
      </c>
      <c r="C996" s="221">
        <v>19814.7</v>
      </c>
      <c r="D996" s="221">
        <v>1877.8</v>
      </c>
      <c r="E996" s="221">
        <v>0</v>
      </c>
      <c r="F996" s="221">
        <v>691.8</v>
      </c>
    </row>
    <row r="997" spans="1:6" ht="22.9" customHeight="1" x14ac:dyDescent="0.2">
      <c r="A997" s="223" t="s">
        <v>1886</v>
      </c>
      <c r="B997" s="222" t="s">
        <v>1885</v>
      </c>
      <c r="C997" s="221">
        <v>15676</v>
      </c>
      <c r="D997" s="221">
        <v>1600.9</v>
      </c>
      <c r="E997" s="221">
        <v>0</v>
      </c>
      <c r="F997" s="221">
        <v>0</v>
      </c>
    </row>
    <row r="998" spans="1:6" ht="22.9" customHeight="1" x14ac:dyDescent="0.2">
      <c r="A998" s="223" t="s">
        <v>1884</v>
      </c>
      <c r="B998" s="222" t="s">
        <v>1883</v>
      </c>
      <c r="C998" s="221">
        <v>9974</v>
      </c>
      <c r="D998" s="221">
        <v>1003.4</v>
      </c>
      <c r="E998" s="221">
        <v>0</v>
      </c>
      <c r="F998" s="221">
        <v>0</v>
      </c>
    </row>
    <row r="999" spans="1:6" ht="22.9" customHeight="1" x14ac:dyDescent="0.2">
      <c r="A999" s="223" t="s">
        <v>1882</v>
      </c>
      <c r="B999" s="222" t="s">
        <v>1881</v>
      </c>
      <c r="C999" s="221">
        <v>5739.9</v>
      </c>
      <c r="D999" s="221">
        <v>758.5</v>
      </c>
      <c r="E999" s="221">
        <v>0</v>
      </c>
      <c r="F999" s="221">
        <v>0</v>
      </c>
    </row>
    <row r="1000" spans="1:6" ht="22.9" customHeight="1" x14ac:dyDescent="0.2">
      <c r="A1000" s="223" t="s">
        <v>1880</v>
      </c>
      <c r="B1000" s="222" t="s">
        <v>1879</v>
      </c>
      <c r="C1000" s="221">
        <v>7939.2</v>
      </c>
      <c r="D1000" s="221">
        <v>650.9</v>
      </c>
      <c r="E1000" s="221">
        <v>2636.7</v>
      </c>
      <c r="F1000" s="221">
        <v>0</v>
      </c>
    </row>
    <row r="1001" spans="1:6" ht="22.9" customHeight="1" x14ac:dyDescent="0.2">
      <c r="A1001" s="223" t="s">
        <v>1878</v>
      </c>
      <c r="B1001" s="222" t="s">
        <v>1877</v>
      </c>
      <c r="C1001" s="221">
        <v>12064.2</v>
      </c>
      <c r="D1001" s="221">
        <v>968</v>
      </c>
      <c r="E1001" s="221">
        <v>0</v>
      </c>
      <c r="F1001" s="221">
        <v>0</v>
      </c>
    </row>
    <row r="1002" spans="1:6" ht="22.9" customHeight="1" x14ac:dyDescent="0.2">
      <c r="A1002" s="223" t="s">
        <v>1876</v>
      </c>
      <c r="B1002" s="222" t="s">
        <v>1875</v>
      </c>
      <c r="C1002" s="221">
        <v>10893.7</v>
      </c>
      <c r="D1002" s="221">
        <v>1045.0999999999999</v>
      </c>
      <c r="E1002" s="221">
        <v>4829.3</v>
      </c>
      <c r="F1002" s="221">
        <v>0</v>
      </c>
    </row>
    <row r="1003" spans="1:6" ht="22.9" customHeight="1" x14ac:dyDescent="0.2">
      <c r="A1003" s="223" t="s">
        <v>1874</v>
      </c>
      <c r="B1003" s="222" t="s">
        <v>1873</v>
      </c>
      <c r="C1003" s="221">
        <v>10806.6</v>
      </c>
      <c r="D1003" s="221">
        <v>1026.9000000000001</v>
      </c>
      <c r="E1003" s="221">
        <v>0</v>
      </c>
      <c r="F1003" s="221">
        <v>3185.5</v>
      </c>
    </row>
    <row r="1004" spans="1:6" ht="22.9" customHeight="1" x14ac:dyDescent="0.2">
      <c r="A1004" s="223" t="s">
        <v>1872</v>
      </c>
      <c r="B1004" s="222" t="s">
        <v>1871</v>
      </c>
      <c r="C1004" s="221">
        <v>11299.2</v>
      </c>
      <c r="D1004" s="221">
        <v>809.7</v>
      </c>
      <c r="E1004" s="221">
        <v>64.400000000000006</v>
      </c>
      <c r="F1004" s="221">
        <v>0</v>
      </c>
    </row>
    <row r="1005" spans="1:6" ht="31.5" x14ac:dyDescent="0.2">
      <c r="A1005" s="223" t="s">
        <v>1870</v>
      </c>
      <c r="B1005" s="222" t="s">
        <v>1869</v>
      </c>
      <c r="C1005" s="221">
        <v>11567.5</v>
      </c>
      <c r="D1005" s="221">
        <v>1098.7</v>
      </c>
      <c r="E1005" s="221">
        <v>5616.7</v>
      </c>
      <c r="F1005" s="221">
        <v>0</v>
      </c>
    </row>
    <row r="1006" spans="1:6" ht="22.9" customHeight="1" x14ac:dyDescent="0.2">
      <c r="A1006" s="223" t="s">
        <v>1868</v>
      </c>
      <c r="B1006" s="222" t="s">
        <v>1867</v>
      </c>
      <c r="C1006" s="221">
        <v>8731</v>
      </c>
      <c r="D1006" s="221">
        <v>907.5</v>
      </c>
      <c r="E1006" s="221">
        <v>570.29999999999995</v>
      </c>
      <c r="F1006" s="221">
        <v>0</v>
      </c>
    </row>
    <row r="1007" spans="1:6" ht="22.9" customHeight="1" x14ac:dyDescent="0.2">
      <c r="A1007" s="223" t="s">
        <v>1866</v>
      </c>
      <c r="B1007" s="222" t="s">
        <v>1865</v>
      </c>
      <c r="C1007" s="221">
        <v>38705.9</v>
      </c>
      <c r="D1007" s="221">
        <v>4503.2</v>
      </c>
      <c r="E1007" s="221">
        <v>10181.4</v>
      </c>
      <c r="F1007" s="221">
        <v>0</v>
      </c>
    </row>
    <row r="1008" spans="1:6" ht="22.9" customHeight="1" x14ac:dyDescent="0.2">
      <c r="A1008" s="223" t="s">
        <v>1864</v>
      </c>
      <c r="B1008" s="222" t="s">
        <v>1863</v>
      </c>
      <c r="C1008" s="221">
        <v>33957.599999999999</v>
      </c>
      <c r="D1008" s="221">
        <v>2992.8</v>
      </c>
      <c r="E1008" s="221">
        <v>0</v>
      </c>
      <c r="F1008" s="221">
        <v>238.5</v>
      </c>
    </row>
    <row r="1009" spans="1:6" ht="22.9" customHeight="1" x14ac:dyDescent="0.2">
      <c r="A1009" s="223" t="s">
        <v>1862</v>
      </c>
      <c r="B1009" s="222" t="s">
        <v>1861</v>
      </c>
      <c r="C1009" s="221">
        <v>7803</v>
      </c>
      <c r="D1009" s="221">
        <v>717.5</v>
      </c>
      <c r="E1009" s="221">
        <v>0</v>
      </c>
      <c r="F1009" s="221">
        <v>494.2</v>
      </c>
    </row>
    <row r="1010" spans="1:6" ht="22.9" customHeight="1" x14ac:dyDescent="0.2">
      <c r="A1010" s="223" t="s">
        <v>1860</v>
      </c>
      <c r="B1010" s="222" t="s">
        <v>1859</v>
      </c>
      <c r="C1010" s="221">
        <v>28313.1</v>
      </c>
      <c r="D1010" s="221">
        <v>2689.3</v>
      </c>
      <c r="E1010" s="221">
        <v>1981.4</v>
      </c>
      <c r="F1010" s="221">
        <v>0</v>
      </c>
    </row>
    <row r="1011" spans="1:6" ht="22.9" customHeight="1" x14ac:dyDescent="0.2">
      <c r="A1011" s="223" t="s">
        <v>1858</v>
      </c>
      <c r="B1011" s="222" t="s">
        <v>1857</v>
      </c>
      <c r="C1011" s="221">
        <v>10367.299999999999</v>
      </c>
      <c r="D1011" s="221">
        <v>1189.5999999999999</v>
      </c>
      <c r="E1011" s="221">
        <v>0</v>
      </c>
      <c r="F1011" s="221">
        <v>951.6</v>
      </c>
    </row>
    <row r="1012" spans="1:6" ht="22.9" customHeight="1" x14ac:dyDescent="0.2">
      <c r="A1012" s="223" t="s">
        <v>1856</v>
      </c>
      <c r="B1012" s="222" t="s">
        <v>1855</v>
      </c>
      <c r="C1012" s="221">
        <v>7365.6</v>
      </c>
      <c r="D1012" s="221">
        <v>728.9</v>
      </c>
      <c r="E1012" s="221">
        <v>2656.6</v>
      </c>
      <c r="F1012" s="221">
        <v>0</v>
      </c>
    </row>
    <row r="1013" spans="1:6" ht="22.9" customHeight="1" x14ac:dyDescent="0.2">
      <c r="A1013" s="223" t="s">
        <v>1854</v>
      </c>
      <c r="B1013" s="222" t="s">
        <v>1853</v>
      </c>
      <c r="C1013" s="221">
        <v>10308.299999999999</v>
      </c>
      <c r="D1013" s="221">
        <v>592.6</v>
      </c>
      <c r="E1013" s="221">
        <v>0</v>
      </c>
      <c r="F1013" s="221">
        <v>5853.8</v>
      </c>
    </row>
    <row r="1014" spans="1:6" s="217" customFormat="1" ht="22.9" customHeight="1" x14ac:dyDescent="0.2">
      <c r="A1014" s="223" t="s">
        <v>1852</v>
      </c>
      <c r="B1014" s="222" t="s">
        <v>1851</v>
      </c>
      <c r="C1014" s="221">
        <v>21948.9</v>
      </c>
      <c r="D1014" s="221">
        <v>1898.7</v>
      </c>
      <c r="E1014" s="221">
        <v>0</v>
      </c>
      <c r="F1014" s="221">
        <v>360.9</v>
      </c>
    </row>
    <row r="1015" spans="1:6" ht="22.9" customHeight="1" x14ac:dyDescent="0.2">
      <c r="A1015" s="223" t="s">
        <v>1850</v>
      </c>
      <c r="B1015" s="222" t="s">
        <v>1849</v>
      </c>
      <c r="C1015" s="221">
        <v>7183.8</v>
      </c>
      <c r="D1015" s="221">
        <v>664.1</v>
      </c>
      <c r="E1015" s="221">
        <v>809</v>
      </c>
      <c r="F1015" s="221">
        <v>0</v>
      </c>
    </row>
    <row r="1016" spans="1:6" ht="22.9" customHeight="1" x14ac:dyDescent="0.2">
      <c r="A1016" s="223" t="s">
        <v>1848</v>
      </c>
      <c r="B1016" s="222" t="s">
        <v>1847</v>
      </c>
      <c r="C1016" s="221">
        <v>9668.4</v>
      </c>
      <c r="D1016" s="221">
        <v>1336.6</v>
      </c>
      <c r="E1016" s="221">
        <v>0</v>
      </c>
      <c r="F1016" s="221">
        <v>0</v>
      </c>
    </row>
    <row r="1017" spans="1:6" ht="22.9" customHeight="1" x14ac:dyDescent="0.2">
      <c r="A1017" s="223" t="s">
        <v>1846</v>
      </c>
      <c r="B1017" s="222" t="s">
        <v>1845</v>
      </c>
      <c r="C1017" s="221">
        <v>36096.300000000003</v>
      </c>
      <c r="D1017" s="221">
        <v>3982.2</v>
      </c>
      <c r="E1017" s="221">
        <v>0</v>
      </c>
      <c r="F1017" s="221">
        <v>1287.4000000000001</v>
      </c>
    </row>
    <row r="1018" spans="1:6" ht="31.5" x14ac:dyDescent="0.2">
      <c r="A1018" s="223" t="s">
        <v>1844</v>
      </c>
      <c r="B1018" s="222" t="s">
        <v>1843</v>
      </c>
      <c r="C1018" s="221">
        <v>12933.8</v>
      </c>
      <c r="D1018" s="221">
        <v>1149.5</v>
      </c>
      <c r="E1018" s="221">
        <v>6086.1</v>
      </c>
      <c r="F1018" s="221">
        <v>0</v>
      </c>
    </row>
    <row r="1019" spans="1:6" ht="22.9" customHeight="1" x14ac:dyDescent="0.2">
      <c r="A1019" s="223" t="s">
        <v>1842</v>
      </c>
      <c r="B1019" s="222" t="s">
        <v>1841</v>
      </c>
      <c r="C1019" s="221">
        <v>5257.1</v>
      </c>
      <c r="D1019" s="221">
        <v>718.7</v>
      </c>
      <c r="E1019" s="221">
        <v>3658</v>
      </c>
      <c r="F1019" s="221">
        <v>0</v>
      </c>
    </row>
    <row r="1020" spans="1:6" ht="22.9" customHeight="1" x14ac:dyDescent="0.2">
      <c r="A1020" s="223">
        <v>18529000000</v>
      </c>
      <c r="B1020" s="222" t="s">
        <v>1840</v>
      </c>
      <c r="C1020" s="221">
        <v>10628.1</v>
      </c>
      <c r="D1020" s="221">
        <v>745.3</v>
      </c>
      <c r="E1020" s="221">
        <v>769.6</v>
      </c>
      <c r="F1020" s="221">
        <v>0</v>
      </c>
    </row>
    <row r="1021" spans="1:6" ht="22.9" customHeight="1" x14ac:dyDescent="0.2">
      <c r="A1021" s="223">
        <v>18530000000</v>
      </c>
      <c r="B1021" s="222" t="s">
        <v>1839</v>
      </c>
      <c r="C1021" s="221">
        <v>84225</v>
      </c>
      <c r="D1021" s="221">
        <v>15609.6</v>
      </c>
      <c r="E1021" s="221">
        <v>23507.599999999999</v>
      </c>
      <c r="F1021" s="221">
        <v>0</v>
      </c>
    </row>
    <row r="1022" spans="1:6" ht="22.9" customHeight="1" x14ac:dyDescent="0.2">
      <c r="A1022" s="223">
        <v>18531000000</v>
      </c>
      <c r="B1022" s="222" t="s">
        <v>1838</v>
      </c>
      <c r="C1022" s="221">
        <v>355875.7</v>
      </c>
      <c r="D1022" s="221">
        <v>52689.7</v>
      </c>
      <c r="E1022" s="221">
        <v>0</v>
      </c>
      <c r="F1022" s="221">
        <v>108116.6</v>
      </c>
    </row>
    <row r="1023" spans="1:6" ht="29.25" customHeight="1" x14ac:dyDescent="0.2">
      <c r="A1023" s="223">
        <v>18532000000</v>
      </c>
      <c r="B1023" s="222" t="s">
        <v>1837</v>
      </c>
      <c r="C1023" s="221">
        <v>23595.200000000001</v>
      </c>
      <c r="D1023" s="221">
        <v>2430.1</v>
      </c>
      <c r="E1023" s="221">
        <v>0</v>
      </c>
      <c r="F1023" s="221">
        <v>3174.5</v>
      </c>
    </row>
    <row r="1024" spans="1:6" ht="22.9" customHeight="1" x14ac:dyDescent="0.2">
      <c r="A1024" s="223">
        <v>18533000000</v>
      </c>
      <c r="B1024" s="222" t="s">
        <v>1836</v>
      </c>
      <c r="C1024" s="221">
        <v>7743.4</v>
      </c>
      <c r="D1024" s="221">
        <v>811.2</v>
      </c>
      <c r="E1024" s="221">
        <v>225.2</v>
      </c>
      <c r="F1024" s="221">
        <v>0</v>
      </c>
    </row>
    <row r="1025" spans="1:6" ht="22.9" customHeight="1" x14ac:dyDescent="0.2">
      <c r="A1025" s="223">
        <v>18534000000</v>
      </c>
      <c r="B1025" s="222" t="s">
        <v>1835</v>
      </c>
      <c r="C1025" s="221">
        <v>89092.7</v>
      </c>
      <c r="D1025" s="221">
        <v>18118.3</v>
      </c>
      <c r="E1025" s="221">
        <v>0</v>
      </c>
      <c r="F1025" s="221">
        <v>0</v>
      </c>
    </row>
    <row r="1026" spans="1:6" ht="22.9" customHeight="1" x14ac:dyDescent="0.2">
      <c r="A1026" s="223">
        <v>18535000000</v>
      </c>
      <c r="B1026" s="222" t="s">
        <v>1834</v>
      </c>
      <c r="C1026" s="221">
        <v>32483.5</v>
      </c>
      <c r="D1026" s="221">
        <v>3738.3</v>
      </c>
      <c r="E1026" s="221">
        <v>3943.6</v>
      </c>
      <c r="F1026" s="221">
        <v>0</v>
      </c>
    </row>
    <row r="1027" spans="1:6" ht="22.9" customHeight="1" x14ac:dyDescent="0.2">
      <c r="A1027" s="223">
        <v>18536000000</v>
      </c>
      <c r="B1027" s="222" t="s">
        <v>1833</v>
      </c>
      <c r="C1027" s="221">
        <v>5838.7</v>
      </c>
      <c r="D1027" s="221">
        <v>614.79999999999995</v>
      </c>
      <c r="E1027" s="221">
        <v>577</v>
      </c>
      <c r="F1027" s="221">
        <v>0</v>
      </c>
    </row>
    <row r="1028" spans="1:6" ht="22.9" customHeight="1" x14ac:dyDescent="0.2">
      <c r="A1028" s="223">
        <v>18537000000</v>
      </c>
      <c r="B1028" s="222" t="s">
        <v>1832</v>
      </c>
      <c r="C1028" s="221">
        <v>68482.2</v>
      </c>
      <c r="D1028" s="221">
        <v>9777</v>
      </c>
      <c r="E1028" s="221">
        <v>0</v>
      </c>
      <c r="F1028" s="221">
        <v>0</v>
      </c>
    </row>
    <row r="1029" spans="1:6" ht="22.9" customHeight="1" x14ac:dyDescent="0.2">
      <c r="A1029" s="223" t="s">
        <v>964</v>
      </c>
      <c r="B1029" s="222" t="s">
        <v>963</v>
      </c>
      <c r="C1029" s="221">
        <v>181628.4</v>
      </c>
      <c r="D1029" s="221">
        <v>203588</v>
      </c>
      <c r="E1029" s="221">
        <v>164983.70000000001</v>
      </c>
      <c r="F1029" s="221">
        <v>0</v>
      </c>
    </row>
    <row r="1030" spans="1:6" ht="22.9" customHeight="1" x14ac:dyDescent="0.2">
      <c r="A1030" s="223" t="s">
        <v>1831</v>
      </c>
      <c r="B1030" s="222" t="s">
        <v>1830</v>
      </c>
      <c r="C1030" s="221">
        <v>40137.1</v>
      </c>
      <c r="D1030" s="221">
        <v>5570.8</v>
      </c>
      <c r="E1030" s="221">
        <v>0</v>
      </c>
      <c r="F1030" s="221">
        <v>0</v>
      </c>
    </row>
    <row r="1031" spans="1:6" ht="22.9" customHeight="1" x14ac:dyDescent="0.2">
      <c r="A1031" s="223" t="s">
        <v>1829</v>
      </c>
      <c r="B1031" s="222" t="s">
        <v>1828</v>
      </c>
      <c r="C1031" s="221">
        <v>28672.9</v>
      </c>
      <c r="D1031" s="221">
        <v>4108.1000000000004</v>
      </c>
      <c r="E1031" s="221">
        <v>9726.2999999999993</v>
      </c>
      <c r="F1031" s="221">
        <v>0</v>
      </c>
    </row>
    <row r="1032" spans="1:6" ht="22.9" customHeight="1" x14ac:dyDescent="0.2">
      <c r="A1032" s="223" t="s">
        <v>1827</v>
      </c>
      <c r="B1032" s="222" t="s">
        <v>1826</v>
      </c>
      <c r="C1032" s="221">
        <v>40435.599999999999</v>
      </c>
      <c r="D1032" s="221">
        <v>3113.3</v>
      </c>
      <c r="E1032" s="221">
        <v>20549.099999999999</v>
      </c>
      <c r="F1032" s="221">
        <v>0</v>
      </c>
    </row>
    <row r="1033" spans="1:6" ht="22.9" customHeight="1" x14ac:dyDescent="0.2">
      <c r="A1033" s="223" t="s">
        <v>1825</v>
      </c>
      <c r="B1033" s="222" t="s">
        <v>1824</v>
      </c>
      <c r="C1033" s="221">
        <v>34382.9</v>
      </c>
      <c r="D1033" s="221">
        <v>3033</v>
      </c>
      <c r="E1033" s="221">
        <v>19873</v>
      </c>
      <c r="F1033" s="221">
        <v>0</v>
      </c>
    </row>
    <row r="1034" spans="1:6" ht="22.9" customHeight="1" x14ac:dyDescent="0.2">
      <c r="A1034" s="223" t="s">
        <v>1823</v>
      </c>
      <c r="B1034" s="222" t="s">
        <v>1822</v>
      </c>
      <c r="C1034" s="221">
        <v>123101.8</v>
      </c>
      <c r="D1034" s="221">
        <v>8295.7000000000007</v>
      </c>
      <c r="E1034" s="221">
        <v>44381.2</v>
      </c>
      <c r="F1034" s="221">
        <v>0</v>
      </c>
    </row>
    <row r="1035" spans="1:6" ht="22.9" customHeight="1" x14ac:dyDescent="0.2">
      <c r="A1035" s="223" t="s">
        <v>1821</v>
      </c>
      <c r="B1035" s="222" t="s">
        <v>1820</v>
      </c>
      <c r="C1035" s="221">
        <v>32290.400000000001</v>
      </c>
      <c r="D1035" s="221">
        <v>2590.8000000000002</v>
      </c>
      <c r="E1035" s="221">
        <v>11925</v>
      </c>
      <c r="F1035" s="221">
        <v>0</v>
      </c>
    </row>
    <row r="1036" spans="1:6" ht="22.9" customHeight="1" x14ac:dyDescent="0.2">
      <c r="A1036" s="223" t="s">
        <v>1819</v>
      </c>
      <c r="B1036" s="222" t="s">
        <v>1818</v>
      </c>
      <c r="C1036" s="221">
        <v>76276.899999999994</v>
      </c>
      <c r="D1036" s="221">
        <v>6784.9</v>
      </c>
      <c r="E1036" s="221">
        <v>35861.1</v>
      </c>
      <c r="F1036" s="221">
        <v>0</v>
      </c>
    </row>
    <row r="1037" spans="1:6" ht="22.9" customHeight="1" x14ac:dyDescent="0.2">
      <c r="A1037" s="223" t="s">
        <v>1817</v>
      </c>
      <c r="B1037" s="222" t="s">
        <v>1816</v>
      </c>
      <c r="C1037" s="221">
        <v>91318.399999999994</v>
      </c>
      <c r="D1037" s="221">
        <v>7897.5</v>
      </c>
      <c r="E1037" s="221">
        <v>35684.699999999997</v>
      </c>
      <c r="F1037" s="221">
        <v>0</v>
      </c>
    </row>
    <row r="1038" spans="1:6" ht="22.9" customHeight="1" x14ac:dyDescent="0.2">
      <c r="A1038" s="223" t="s">
        <v>1815</v>
      </c>
      <c r="B1038" s="222" t="s">
        <v>1814</v>
      </c>
      <c r="C1038" s="221">
        <v>25647.7</v>
      </c>
      <c r="D1038" s="221">
        <v>1972.4</v>
      </c>
      <c r="E1038" s="221">
        <v>11348.5</v>
      </c>
      <c r="F1038" s="221">
        <v>0</v>
      </c>
    </row>
    <row r="1039" spans="1:6" ht="22.9" customHeight="1" x14ac:dyDescent="0.2">
      <c r="A1039" s="223" t="s">
        <v>1813</v>
      </c>
      <c r="B1039" s="222" t="s">
        <v>1812</v>
      </c>
      <c r="C1039" s="221">
        <v>56879.3</v>
      </c>
      <c r="D1039" s="221">
        <v>4944.8</v>
      </c>
      <c r="E1039" s="221">
        <v>11599.6</v>
      </c>
      <c r="F1039" s="221">
        <v>0</v>
      </c>
    </row>
    <row r="1040" spans="1:6" ht="22.9" customHeight="1" x14ac:dyDescent="0.2">
      <c r="A1040" s="223" t="s">
        <v>1811</v>
      </c>
      <c r="B1040" s="222" t="s">
        <v>1810</v>
      </c>
      <c r="C1040" s="221">
        <v>114439.4</v>
      </c>
      <c r="D1040" s="221">
        <v>6171.3</v>
      </c>
      <c r="E1040" s="221">
        <v>34919.1</v>
      </c>
      <c r="F1040" s="221">
        <v>0</v>
      </c>
    </row>
    <row r="1041" spans="1:6" ht="22.9" customHeight="1" x14ac:dyDescent="0.2">
      <c r="A1041" s="223" t="s">
        <v>1809</v>
      </c>
      <c r="B1041" s="222" t="s">
        <v>1808</v>
      </c>
      <c r="C1041" s="221">
        <v>26652.2</v>
      </c>
      <c r="D1041" s="221">
        <v>2204.8000000000002</v>
      </c>
      <c r="E1041" s="221">
        <v>11206.6</v>
      </c>
      <c r="F1041" s="221">
        <v>0</v>
      </c>
    </row>
    <row r="1042" spans="1:6" ht="22.9" customHeight="1" x14ac:dyDescent="0.2">
      <c r="A1042" s="223" t="s">
        <v>1807</v>
      </c>
      <c r="B1042" s="222" t="s">
        <v>1806</v>
      </c>
      <c r="C1042" s="221">
        <v>23677.200000000001</v>
      </c>
      <c r="D1042" s="221">
        <v>2286.9</v>
      </c>
      <c r="E1042" s="221">
        <v>15951.1</v>
      </c>
      <c r="F1042" s="221">
        <v>0</v>
      </c>
    </row>
    <row r="1043" spans="1:6" ht="22.9" customHeight="1" x14ac:dyDescent="0.2">
      <c r="A1043" s="223" t="s">
        <v>1805</v>
      </c>
      <c r="B1043" s="222" t="s">
        <v>1804</v>
      </c>
      <c r="C1043" s="221">
        <v>2299.3000000000002</v>
      </c>
      <c r="D1043" s="221">
        <v>171.5</v>
      </c>
      <c r="E1043" s="221">
        <v>0</v>
      </c>
      <c r="F1043" s="221">
        <v>202.6</v>
      </c>
    </row>
    <row r="1044" spans="1:6" ht="22.9" customHeight="1" x14ac:dyDescent="0.2">
      <c r="A1044" s="223" t="s">
        <v>1803</v>
      </c>
      <c r="B1044" s="222" t="s">
        <v>1802</v>
      </c>
      <c r="C1044" s="221">
        <v>43138</v>
      </c>
      <c r="D1044" s="221">
        <v>3254.8</v>
      </c>
      <c r="E1044" s="221">
        <v>7251.7</v>
      </c>
      <c r="F1044" s="221">
        <v>0</v>
      </c>
    </row>
    <row r="1045" spans="1:6" ht="22.9" customHeight="1" x14ac:dyDescent="0.2">
      <c r="A1045" s="223" t="s">
        <v>1801</v>
      </c>
      <c r="B1045" s="222" t="s">
        <v>1800</v>
      </c>
      <c r="C1045" s="221">
        <v>25842</v>
      </c>
      <c r="D1045" s="221">
        <v>2351.3000000000002</v>
      </c>
      <c r="E1045" s="221">
        <v>14836.5</v>
      </c>
      <c r="F1045" s="221">
        <v>0</v>
      </c>
    </row>
    <row r="1046" spans="1:6" ht="22.9" customHeight="1" x14ac:dyDescent="0.2">
      <c r="A1046" s="223" t="s">
        <v>1799</v>
      </c>
      <c r="B1046" s="222" t="s">
        <v>1798</v>
      </c>
      <c r="C1046" s="221">
        <v>56089.8</v>
      </c>
      <c r="D1046" s="221">
        <v>6225.3</v>
      </c>
      <c r="E1046" s="221">
        <v>24001.1</v>
      </c>
      <c r="F1046" s="221">
        <v>0</v>
      </c>
    </row>
    <row r="1047" spans="1:6" ht="22.9" customHeight="1" x14ac:dyDescent="0.2">
      <c r="A1047" s="223" t="s">
        <v>1797</v>
      </c>
      <c r="B1047" s="222" t="s">
        <v>1796</v>
      </c>
      <c r="C1047" s="221">
        <v>62193.3</v>
      </c>
      <c r="D1047" s="221">
        <v>5703.5</v>
      </c>
      <c r="E1047" s="221">
        <v>28137.599999999999</v>
      </c>
      <c r="F1047" s="221">
        <v>0</v>
      </c>
    </row>
    <row r="1048" spans="1:6" ht="22.9" customHeight="1" x14ac:dyDescent="0.2">
      <c r="A1048" s="223" t="s">
        <v>1795</v>
      </c>
      <c r="B1048" s="222" t="s">
        <v>1794</v>
      </c>
      <c r="C1048" s="221">
        <v>21126.3</v>
      </c>
      <c r="D1048" s="221">
        <v>1522.8</v>
      </c>
      <c r="E1048" s="221">
        <v>7864.4</v>
      </c>
      <c r="F1048" s="221">
        <v>0</v>
      </c>
    </row>
    <row r="1049" spans="1:6" ht="22.9" customHeight="1" x14ac:dyDescent="0.2">
      <c r="A1049" s="223" t="s">
        <v>1793</v>
      </c>
      <c r="B1049" s="222" t="s">
        <v>1792</v>
      </c>
      <c r="C1049" s="221">
        <v>11807.7</v>
      </c>
      <c r="D1049" s="221">
        <v>1636.8</v>
      </c>
      <c r="E1049" s="221">
        <v>0</v>
      </c>
      <c r="F1049" s="221">
        <v>19906</v>
      </c>
    </row>
    <row r="1050" spans="1:6" ht="22.9" customHeight="1" x14ac:dyDescent="0.2">
      <c r="A1050" s="223" t="s">
        <v>1791</v>
      </c>
      <c r="B1050" s="222" t="s">
        <v>1790</v>
      </c>
      <c r="C1050" s="221">
        <v>7609.8</v>
      </c>
      <c r="D1050" s="221">
        <v>674.7</v>
      </c>
      <c r="E1050" s="221">
        <v>3790.7</v>
      </c>
      <c r="F1050" s="221">
        <v>0</v>
      </c>
    </row>
    <row r="1051" spans="1:6" ht="22.9" customHeight="1" x14ac:dyDescent="0.2">
      <c r="A1051" s="223" t="s">
        <v>1789</v>
      </c>
      <c r="B1051" s="222" t="s">
        <v>1788</v>
      </c>
      <c r="C1051" s="221">
        <v>15868</v>
      </c>
      <c r="D1051" s="221">
        <v>1096.5</v>
      </c>
      <c r="E1051" s="221">
        <v>4680.5</v>
      </c>
      <c r="F1051" s="221">
        <v>0</v>
      </c>
    </row>
    <row r="1052" spans="1:6" ht="22.9" customHeight="1" x14ac:dyDescent="0.2">
      <c r="A1052" s="223" t="s">
        <v>1787</v>
      </c>
      <c r="B1052" s="222" t="s">
        <v>1786</v>
      </c>
      <c r="C1052" s="221">
        <v>23687.1</v>
      </c>
      <c r="D1052" s="221">
        <v>1995.8</v>
      </c>
      <c r="E1052" s="221">
        <v>3860.8</v>
      </c>
      <c r="F1052" s="221">
        <v>0</v>
      </c>
    </row>
    <row r="1053" spans="1:6" ht="22.9" customHeight="1" x14ac:dyDescent="0.2">
      <c r="A1053" s="223" t="s">
        <v>1785</v>
      </c>
      <c r="B1053" s="222" t="s">
        <v>1784</v>
      </c>
      <c r="C1053" s="221">
        <v>13084.5</v>
      </c>
      <c r="D1053" s="221">
        <v>1487.8</v>
      </c>
      <c r="E1053" s="221">
        <v>0</v>
      </c>
      <c r="F1053" s="221">
        <v>0</v>
      </c>
    </row>
    <row r="1054" spans="1:6" ht="22.9" customHeight="1" x14ac:dyDescent="0.2">
      <c r="A1054" s="223" t="s">
        <v>1783</v>
      </c>
      <c r="B1054" s="222" t="s">
        <v>1782</v>
      </c>
      <c r="C1054" s="221">
        <v>6812.5</v>
      </c>
      <c r="D1054" s="221">
        <v>788.2</v>
      </c>
      <c r="E1054" s="221">
        <v>603.79999999999995</v>
      </c>
      <c r="F1054" s="221">
        <v>0</v>
      </c>
    </row>
    <row r="1055" spans="1:6" ht="22.9" customHeight="1" x14ac:dyDescent="0.2">
      <c r="A1055" s="223" t="s">
        <v>1781</v>
      </c>
      <c r="B1055" s="222" t="s">
        <v>1780</v>
      </c>
      <c r="C1055" s="221">
        <v>17091.900000000001</v>
      </c>
      <c r="D1055" s="221">
        <v>1413.1</v>
      </c>
      <c r="E1055" s="221">
        <v>7174.2</v>
      </c>
      <c r="F1055" s="221">
        <v>0</v>
      </c>
    </row>
    <row r="1056" spans="1:6" ht="22.9" customHeight="1" x14ac:dyDescent="0.2">
      <c r="A1056" s="223" t="s">
        <v>1779</v>
      </c>
      <c r="B1056" s="222" t="s">
        <v>1778</v>
      </c>
      <c r="C1056" s="221">
        <v>26498</v>
      </c>
      <c r="D1056" s="221">
        <v>1900</v>
      </c>
      <c r="E1056" s="221">
        <v>13955.4</v>
      </c>
      <c r="F1056" s="221">
        <v>0</v>
      </c>
    </row>
    <row r="1057" spans="1:6" ht="22.9" customHeight="1" x14ac:dyDescent="0.2">
      <c r="A1057" s="223" t="s">
        <v>1777</v>
      </c>
      <c r="B1057" s="222" t="s">
        <v>1109</v>
      </c>
      <c r="C1057" s="221">
        <v>8305</v>
      </c>
      <c r="D1057" s="221">
        <v>764.9</v>
      </c>
      <c r="E1057" s="221">
        <v>1063.9000000000001</v>
      </c>
      <c r="F1057" s="221">
        <v>0</v>
      </c>
    </row>
    <row r="1058" spans="1:6" ht="22.9" customHeight="1" x14ac:dyDescent="0.2">
      <c r="A1058" s="223" t="s">
        <v>1776</v>
      </c>
      <c r="B1058" s="222" t="s">
        <v>1775</v>
      </c>
      <c r="C1058" s="221">
        <v>7900.7</v>
      </c>
      <c r="D1058" s="221">
        <v>823</v>
      </c>
      <c r="E1058" s="221">
        <v>2576.9</v>
      </c>
      <c r="F1058" s="221">
        <v>0</v>
      </c>
    </row>
    <row r="1059" spans="1:6" ht="22.9" customHeight="1" x14ac:dyDescent="0.2">
      <c r="A1059" s="223" t="s">
        <v>1774</v>
      </c>
      <c r="B1059" s="222" t="s">
        <v>1773</v>
      </c>
      <c r="C1059" s="221">
        <v>9300.4</v>
      </c>
      <c r="D1059" s="221">
        <v>806.6</v>
      </c>
      <c r="E1059" s="221">
        <v>5725.4</v>
      </c>
      <c r="F1059" s="221">
        <v>0</v>
      </c>
    </row>
    <row r="1060" spans="1:6" ht="22.9" customHeight="1" x14ac:dyDescent="0.2">
      <c r="A1060" s="223" t="s">
        <v>1772</v>
      </c>
      <c r="B1060" s="222" t="s">
        <v>1771</v>
      </c>
      <c r="C1060" s="221">
        <v>6804.4</v>
      </c>
      <c r="D1060" s="221">
        <v>488</v>
      </c>
      <c r="E1060" s="221">
        <v>1897.8</v>
      </c>
      <c r="F1060" s="221">
        <v>0</v>
      </c>
    </row>
    <row r="1061" spans="1:6" ht="22.9" customHeight="1" x14ac:dyDescent="0.2">
      <c r="A1061" s="223" t="s">
        <v>1770</v>
      </c>
      <c r="B1061" s="222" t="s">
        <v>1769</v>
      </c>
      <c r="C1061" s="221">
        <v>6706.6</v>
      </c>
      <c r="D1061" s="221">
        <v>837.2</v>
      </c>
      <c r="E1061" s="221">
        <v>5527.2</v>
      </c>
      <c r="F1061" s="221">
        <v>0</v>
      </c>
    </row>
    <row r="1062" spans="1:6" ht="22.9" customHeight="1" x14ac:dyDescent="0.2">
      <c r="A1062" s="223" t="s">
        <v>1768</v>
      </c>
      <c r="B1062" s="222" t="s">
        <v>1767</v>
      </c>
      <c r="C1062" s="221">
        <v>9166.6</v>
      </c>
      <c r="D1062" s="221">
        <v>407</v>
      </c>
      <c r="E1062" s="221">
        <v>2289.3000000000002</v>
      </c>
      <c r="F1062" s="221">
        <v>0</v>
      </c>
    </row>
    <row r="1063" spans="1:6" ht="31.5" x14ac:dyDescent="0.2">
      <c r="A1063" s="223" t="s">
        <v>1766</v>
      </c>
      <c r="B1063" s="222" t="s">
        <v>1765</v>
      </c>
      <c r="C1063" s="221">
        <v>35770.6</v>
      </c>
      <c r="D1063" s="221">
        <v>2867.5</v>
      </c>
      <c r="E1063" s="221">
        <v>20339.099999999999</v>
      </c>
      <c r="F1063" s="221">
        <v>0</v>
      </c>
    </row>
    <row r="1064" spans="1:6" ht="22.9" customHeight="1" x14ac:dyDescent="0.2">
      <c r="A1064" s="223" t="s">
        <v>1764</v>
      </c>
      <c r="B1064" s="222" t="s">
        <v>1763</v>
      </c>
      <c r="C1064" s="221">
        <v>14872.4</v>
      </c>
      <c r="D1064" s="221">
        <v>1399.1</v>
      </c>
      <c r="E1064" s="221">
        <v>5764.9</v>
      </c>
      <c r="F1064" s="221">
        <v>0</v>
      </c>
    </row>
    <row r="1065" spans="1:6" ht="22.9" customHeight="1" x14ac:dyDescent="0.2">
      <c r="A1065" s="223" t="s">
        <v>1762</v>
      </c>
      <c r="B1065" s="222" t="s">
        <v>1761</v>
      </c>
      <c r="C1065" s="221">
        <v>8577.7000000000007</v>
      </c>
      <c r="D1065" s="221">
        <v>655.9</v>
      </c>
      <c r="E1065" s="221">
        <v>3534.8</v>
      </c>
      <c r="F1065" s="221">
        <v>0</v>
      </c>
    </row>
    <row r="1066" spans="1:6" ht="22.9" customHeight="1" x14ac:dyDescent="0.2">
      <c r="A1066" s="223" t="s">
        <v>1760</v>
      </c>
      <c r="B1066" s="222" t="s">
        <v>1759</v>
      </c>
      <c r="C1066" s="221">
        <v>14508.7</v>
      </c>
      <c r="D1066" s="221">
        <v>1122.9000000000001</v>
      </c>
      <c r="E1066" s="221">
        <v>7497.2</v>
      </c>
      <c r="F1066" s="221">
        <v>0</v>
      </c>
    </row>
    <row r="1067" spans="1:6" ht="22.9" customHeight="1" x14ac:dyDescent="0.2">
      <c r="A1067" s="223" t="s">
        <v>1758</v>
      </c>
      <c r="B1067" s="222" t="s">
        <v>1059</v>
      </c>
      <c r="C1067" s="221">
        <v>5697.3</v>
      </c>
      <c r="D1067" s="221">
        <v>479.8</v>
      </c>
      <c r="E1067" s="221">
        <v>2714.7</v>
      </c>
      <c r="F1067" s="221">
        <v>0</v>
      </c>
    </row>
    <row r="1068" spans="1:6" ht="22.9" customHeight="1" x14ac:dyDescent="0.2">
      <c r="A1068" s="223" t="s">
        <v>1757</v>
      </c>
      <c r="B1068" s="222" t="s">
        <v>1756</v>
      </c>
      <c r="C1068" s="221">
        <v>38121.300000000003</v>
      </c>
      <c r="D1068" s="221">
        <v>3481.4</v>
      </c>
      <c r="E1068" s="221">
        <v>3819</v>
      </c>
      <c r="F1068" s="221">
        <v>0</v>
      </c>
    </row>
    <row r="1069" spans="1:6" ht="22.9" customHeight="1" x14ac:dyDescent="0.2">
      <c r="A1069" s="223" t="s">
        <v>1755</v>
      </c>
      <c r="B1069" s="222" t="s">
        <v>1754</v>
      </c>
      <c r="C1069" s="221">
        <v>22813</v>
      </c>
      <c r="D1069" s="221">
        <v>1676.3</v>
      </c>
      <c r="E1069" s="221">
        <v>9107.5</v>
      </c>
      <c r="F1069" s="221">
        <v>0</v>
      </c>
    </row>
    <row r="1070" spans="1:6" ht="22.9" customHeight="1" x14ac:dyDescent="0.2">
      <c r="A1070" s="223" t="s">
        <v>1753</v>
      </c>
      <c r="B1070" s="222" t="s">
        <v>1752</v>
      </c>
      <c r="C1070" s="221">
        <v>16953.400000000001</v>
      </c>
      <c r="D1070" s="221">
        <v>1719.5</v>
      </c>
      <c r="E1070" s="221">
        <v>9022.1</v>
      </c>
      <c r="F1070" s="221">
        <v>0</v>
      </c>
    </row>
    <row r="1071" spans="1:6" ht="22.9" customHeight="1" x14ac:dyDescent="0.2">
      <c r="A1071" s="223" t="s">
        <v>1751</v>
      </c>
      <c r="B1071" s="222" t="s">
        <v>1750</v>
      </c>
      <c r="C1071" s="221">
        <v>30034.3</v>
      </c>
      <c r="D1071" s="221">
        <v>2516.1999999999998</v>
      </c>
      <c r="E1071" s="221">
        <v>10416.4</v>
      </c>
      <c r="F1071" s="221">
        <v>0</v>
      </c>
    </row>
    <row r="1072" spans="1:6" ht="22.9" customHeight="1" x14ac:dyDescent="0.2">
      <c r="A1072" s="223" t="s">
        <v>1749</v>
      </c>
      <c r="B1072" s="222" t="s">
        <v>1748</v>
      </c>
      <c r="C1072" s="221">
        <v>8223.5</v>
      </c>
      <c r="D1072" s="221">
        <v>711.3</v>
      </c>
      <c r="E1072" s="221">
        <v>0</v>
      </c>
      <c r="F1072" s="221">
        <v>9.9</v>
      </c>
    </row>
    <row r="1073" spans="1:6" ht="22.9" customHeight="1" x14ac:dyDescent="0.2">
      <c r="A1073" s="223" t="s">
        <v>1747</v>
      </c>
      <c r="B1073" s="222" t="s">
        <v>1746</v>
      </c>
      <c r="C1073" s="221">
        <v>51036.9</v>
      </c>
      <c r="D1073" s="221">
        <v>5335.2</v>
      </c>
      <c r="E1073" s="221">
        <v>14844.8</v>
      </c>
      <c r="F1073" s="221">
        <v>0</v>
      </c>
    </row>
    <row r="1074" spans="1:6" ht="22.9" customHeight="1" x14ac:dyDescent="0.2">
      <c r="A1074" s="223" t="s">
        <v>1745</v>
      </c>
      <c r="B1074" s="222" t="s">
        <v>1744</v>
      </c>
      <c r="C1074" s="221">
        <v>57598.8</v>
      </c>
      <c r="D1074" s="221">
        <v>3748.6</v>
      </c>
      <c r="E1074" s="221">
        <v>17389.7</v>
      </c>
      <c r="F1074" s="221">
        <v>0</v>
      </c>
    </row>
    <row r="1075" spans="1:6" ht="22.9" customHeight="1" x14ac:dyDescent="0.2">
      <c r="A1075" s="223" t="s">
        <v>1743</v>
      </c>
      <c r="B1075" s="222" t="s">
        <v>1742</v>
      </c>
      <c r="C1075" s="221">
        <v>30678.9</v>
      </c>
      <c r="D1075" s="221">
        <v>3202.1</v>
      </c>
      <c r="E1075" s="221">
        <v>11500.8</v>
      </c>
      <c r="F1075" s="221">
        <v>0</v>
      </c>
    </row>
    <row r="1076" spans="1:6" ht="22.9" customHeight="1" x14ac:dyDescent="0.2">
      <c r="A1076" s="223" t="s">
        <v>1741</v>
      </c>
      <c r="B1076" s="222" t="s">
        <v>1740</v>
      </c>
      <c r="C1076" s="221">
        <v>17485.400000000001</v>
      </c>
      <c r="D1076" s="221">
        <v>1463.9</v>
      </c>
      <c r="E1076" s="221">
        <v>8870.7999999999993</v>
      </c>
      <c r="F1076" s="221">
        <v>0</v>
      </c>
    </row>
    <row r="1077" spans="1:6" ht="22.9" customHeight="1" x14ac:dyDescent="0.2">
      <c r="A1077" s="223" t="s">
        <v>1739</v>
      </c>
      <c r="B1077" s="222" t="s">
        <v>1738</v>
      </c>
      <c r="C1077" s="221">
        <v>5930.8</v>
      </c>
      <c r="D1077" s="221">
        <v>493</v>
      </c>
      <c r="E1077" s="221">
        <v>799.2</v>
      </c>
      <c r="F1077" s="221">
        <v>0</v>
      </c>
    </row>
    <row r="1078" spans="1:6" ht="22.9" customHeight="1" x14ac:dyDescent="0.2">
      <c r="A1078" s="223" t="s">
        <v>1737</v>
      </c>
      <c r="B1078" s="222" t="s">
        <v>1736</v>
      </c>
      <c r="C1078" s="221">
        <v>11650.9</v>
      </c>
      <c r="D1078" s="221">
        <v>1143.8</v>
      </c>
      <c r="E1078" s="221">
        <v>6843.2</v>
      </c>
      <c r="F1078" s="221">
        <v>0</v>
      </c>
    </row>
    <row r="1079" spans="1:6" ht="22.9" customHeight="1" x14ac:dyDescent="0.2">
      <c r="A1079" s="223" t="s">
        <v>1735</v>
      </c>
      <c r="B1079" s="222" t="s">
        <v>1734</v>
      </c>
      <c r="C1079" s="221">
        <v>8391.7999999999993</v>
      </c>
      <c r="D1079" s="221">
        <v>676</v>
      </c>
      <c r="E1079" s="221">
        <v>3168.5</v>
      </c>
      <c r="F1079" s="221">
        <v>0</v>
      </c>
    </row>
    <row r="1080" spans="1:6" ht="22.9" customHeight="1" x14ac:dyDescent="0.2">
      <c r="A1080" s="223" t="s">
        <v>1733</v>
      </c>
      <c r="B1080" s="222" t="s">
        <v>1732</v>
      </c>
      <c r="C1080" s="221">
        <v>10209.200000000001</v>
      </c>
      <c r="D1080" s="221">
        <v>801.2</v>
      </c>
      <c r="E1080" s="221">
        <v>2696.8</v>
      </c>
      <c r="F1080" s="221">
        <v>0</v>
      </c>
    </row>
    <row r="1081" spans="1:6" ht="31.5" x14ac:dyDescent="0.2">
      <c r="A1081" s="223" t="s">
        <v>1731</v>
      </c>
      <c r="B1081" s="222" t="s">
        <v>1730</v>
      </c>
      <c r="C1081" s="221">
        <v>10034.1</v>
      </c>
      <c r="D1081" s="221">
        <v>675.4</v>
      </c>
      <c r="E1081" s="221">
        <v>1818.7</v>
      </c>
      <c r="F1081" s="221">
        <v>0</v>
      </c>
    </row>
    <row r="1082" spans="1:6" ht="22.9" customHeight="1" x14ac:dyDescent="0.2">
      <c r="A1082" s="223" t="s">
        <v>1729</v>
      </c>
      <c r="B1082" s="222" t="s">
        <v>1728</v>
      </c>
      <c r="C1082" s="221">
        <v>5596.4</v>
      </c>
      <c r="D1082" s="221">
        <v>416.5</v>
      </c>
      <c r="E1082" s="221">
        <v>2805.3</v>
      </c>
      <c r="F1082" s="221">
        <v>0</v>
      </c>
    </row>
    <row r="1083" spans="1:6" ht="22.9" customHeight="1" x14ac:dyDescent="0.2">
      <c r="A1083" s="223" t="s">
        <v>1727</v>
      </c>
      <c r="B1083" s="222" t="s">
        <v>1726</v>
      </c>
      <c r="C1083" s="221">
        <v>11727.1</v>
      </c>
      <c r="D1083" s="221">
        <v>955.4</v>
      </c>
      <c r="E1083" s="221">
        <v>1093.7</v>
      </c>
      <c r="F1083" s="221">
        <v>0</v>
      </c>
    </row>
    <row r="1084" spans="1:6" ht="22.9" customHeight="1" x14ac:dyDescent="0.2">
      <c r="A1084" s="223" t="s">
        <v>1725</v>
      </c>
      <c r="B1084" s="222" t="s">
        <v>1724</v>
      </c>
      <c r="C1084" s="221">
        <v>4531.3</v>
      </c>
      <c r="D1084" s="221">
        <v>392</v>
      </c>
      <c r="E1084" s="221">
        <v>2049.3000000000002</v>
      </c>
      <c r="F1084" s="221">
        <v>0</v>
      </c>
    </row>
    <row r="1085" spans="1:6" ht="22.9" customHeight="1" x14ac:dyDescent="0.2">
      <c r="A1085" s="223" t="s">
        <v>1723</v>
      </c>
      <c r="B1085" s="222" t="s">
        <v>1722</v>
      </c>
      <c r="C1085" s="221">
        <v>7332.5</v>
      </c>
      <c r="D1085" s="221">
        <v>572.6</v>
      </c>
      <c r="E1085" s="221">
        <v>2627.3</v>
      </c>
      <c r="F1085" s="221">
        <v>0</v>
      </c>
    </row>
    <row r="1086" spans="1:6" ht="22.9" customHeight="1" x14ac:dyDescent="0.2">
      <c r="A1086" s="223" t="s">
        <v>1721</v>
      </c>
      <c r="B1086" s="222" t="s">
        <v>1720</v>
      </c>
      <c r="C1086" s="221">
        <v>28262.9</v>
      </c>
      <c r="D1086" s="221">
        <v>2237</v>
      </c>
      <c r="E1086" s="221">
        <v>4324.1000000000004</v>
      </c>
      <c r="F1086" s="221">
        <v>0</v>
      </c>
    </row>
    <row r="1087" spans="1:6" ht="22.9" customHeight="1" x14ac:dyDescent="0.2">
      <c r="A1087" s="223" t="s">
        <v>1719</v>
      </c>
      <c r="B1087" s="222" t="s">
        <v>1718</v>
      </c>
      <c r="C1087" s="221">
        <v>27174.799999999999</v>
      </c>
      <c r="D1087" s="221">
        <v>2527.3000000000002</v>
      </c>
      <c r="E1087" s="221">
        <v>10163</v>
      </c>
      <c r="F1087" s="221">
        <v>0</v>
      </c>
    </row>
    <row r="1088" spans="1:6" ht="22.9" customHeight="1" x14ac:dyDescent="0.2">
      <c r="A1088" s="223" t="s">
        <v>1717</v>
      </c>
      <c r="B1088" s="222" t="s">
        <v>1716</v>
      </c>
      <c r="C1088" s="221">
        <v>35742.199999999997</v>
      </c>
      <c r="D1088" s="221">
        <v>2873.9</v>
      </c>
      <c r="E1088" s="221">
        <v>9259.7000000000007</v>
      </c>
      <c r="F1088" s="221">
        <v>0</v>
      </c>
    </row>
    <row r="1089" spans="1:6" ht="22.9" customHeight="1" x14ac:dyDescent="0.2">
      <c r="A1089" s="223">
        <v>19541000000</v>
      </c>
      <c r="B1089" s="222" t="s">
        <v>1715</v>
      </c>
      <c r="C1089" s="221">
        <v>4680.3999999999996</v>
      </c>
      <c r="D1089" s="221">
        <v>473.9</v>
      </c>
      <c r="E1089" s="221">
        <v>3778.1</v>
      </c>
      <c r="F1089" s="221">
        <v>0</v>
      </c>
    </row>
    <row r="1090" spans="1:6" ht="22.9" customHeight="1" x14ac:dyDescent="0.2">
      <c r="A1090" s="223">
        <v>19542000000</v>
      </c>
      <c r="B1090" s="222" t="s">
        <v>1714</v>
      </c>
      <c r="C1090" s="221">
        <v>9650.2000000000007</v>
      </c>
      <c r="D1090" s="221">
        <v>1077.2</v>
      </c>
      <c r="E1090" s="221">
        <v>5131.3999999999996</v>
      </c>
      <c r="F1090" s="221">
        <v>0</v>
      </c>
    </row>
    <row r="1091" spans="1:6" ht="22.9" customHeight="1" x14ac:dyDescent="0.2">
      <c r="A1091" s="223">
        <v>19543000000</v>
      </c>
      <c r="B1091" s="222" t="s">
        <v>1713</v>
      </c>
      <c r="C1091" s="221">
        <v>16651.400000000001</v>
      </c>
      <c r="D1091" s="221">
        <v>1780.9</v>
      </c>
      <c r="E1091" s="221">
        <v>1491.3</v>
      </c>
      <c r="F1091" s="221">
        <v>0</v>
      </c>
    </row>
    <row r="1092" spans="1:6" ht="22.9" customHeight="1" x14ac:dyDescent="0.2">
      <c r="A1092" s="223">
        <v>19544000000</v>
      </c>
      <c r="B1092" s="222" t="s">
        <v>1712</v>
      </c>
      <c r="C1092" s="221">
        <v>26098.9</v>
      </c>
      <c r="D1092" s="221">
        <v>2256.4</v>
      </c>
      <c r="E1092" s="221">
        <v>10537.8</v>
      </c>
      <c r="F1092" s="221">
        <v>0</v>
      </c>
    </row>
    <row r="1093" spans="1:6" ht="22.9" customHeight="1" x14ac:dyDescent="0.2">
      <c r="A1093" s="223">
        <v>19545000000</v>
      </c>
      <c r="B1093" s="222" t="s">
        <v>1711</v>
      </c>
      <c r="C1093" s="221">
        <v>8624</v>
      </c>
      <c r="D1093" s="221">
        <v>715.6</v>
      </c>
      <c r="E1093" s="221">
        <v>4473.7</v>
      </c>
      <c r="F1093" s="221">
        <v>0</v>
      </c>
    </row>
    <row r="1094" spans="1:6" ht="22.9" customHeight="1" x14ac:dyDescent="0.2">
      <c r="A1094" s="223">
        <v>19546000000</v>
      </c>
      <c r="B1094" s="222" t="s">
        <v>1710</v>
      </c>
      <c r="C1094" s="221">
        <v>22711.4</v>
      </c>
      <c r="D1094" s="221">
        <v>1757.8</v>
      </c>
      <c r="E1094" s="221">
        <v>7240</v>
      </c>
      <c r="F1094" s="221">
        <v>0</v>
      </c>
    </row>
    <row r="1095" spans="1:6" ht="22.9" customHeight="1" x14ac:dyDescent="0.2">
      <c r="A1095" s="223">
        <v>19547000000</v>
      </c>
      <c r="B1095" s="222" t="s">
        <v>1709</v>
      </c>
      <c r="C1095" s="221">
        <v>5571.7</v>
      </c>
      <c r="D1095" s="221">
        <v>467.6</v>
      </c>
      <c r="E1095" s="221">
        <v>0</v>
      </c>
      <c r="F1095" s="221">
        <v>3574.4</v>
      </c>
    </row>
    <row r="1096" spans="1:6" ht="22.9" customHeight="1" x14ac:dyDescent="0.2">
      <c r="A1096" s="223">
        <v>19548000000</v>
      </c>
      <c r="B1096" s="222" t="s">
        <v>1708</v>
      </c>
      <c r="C1096" s="221">
        <v>29114</v>
      </c>
      <c r="D1096" s="221">
        <v>3888.2</v>
      </c>
      <c r="E1096" s="221">
        <v>9915.7999999999993</v>
      </c>
      <c r="F1096" s="221">
        <v>0</v>
      </c>
    </row>
    <row r="1097" spans="1:6" ht="22.9" customHeight="1" x14ac:dyDescent="0.2">
      <c r="A1097" s="223">
        <v>19549000000</v>
      </c>
      <c r="B1097" s="222" t="s">
        <v>1707</v>
      </c>
      <c r="C1097" s="221">
        <v>365253.3</v>
      </c>
      <c r="D1097" s="221">
        <v>43454</v>
      </c>
      <c r="E1097" s="221">
        <v>0</v>
      </c>
      <c r="F1097" s="221">
        <v>55236.4</v>
      </c>
    </row>
    <row r="1098" spans="1:6" ht="22.9" customHeight="1" x14ac:dyDescent="0.2">
      <c r="A1098" s="223" t="s">
        <v>962</v>
      </c>
      <c r="B1098" s="222" t="s">
        <v>961</v>
      </c>
      <c r="C1098" s="221">
        <v>518085.1</v>
      </c>
      <c r="D1098" s="221">
        <v>529043.70000000007</v>
      </c>
      <c r="E1098" s="221">
        <v>97418.3</v>
      </c>
      <c r="F1098" s="221">
        <v>0</v>
      </c>
    </row>
    <row r="1099" spans="1:6" ht="22.9" customHeight="1" x14ac:dyDescent="0.2">
      <c r="A1099" s="223" t="s">
        <v>960</v>
      </c>
      <c r="B1099" s="222" t="s">
        <v>959</v>
      </c>
      <c r="C1099" s="221">
        <v>1495741.3</v>
      </c>
      <c r="D1099" s="221">
        <v>286102.5</v>
      </c>
      <c r="E1099" s="221">
        <v>0</v>
      </c>
      <c r="F1099" s="221">
        <v>351998.9</v>
      </c>
    </row>
    <row r="1100" spans="1:6" ht="22.9" customHeight="1" x14ac:dyDescent="0.2">
      <c r="A1100" s="223" t="s">
        <v>1706</v>
      </c>
      <c r="B1100" s="222" t="s">
        <v>1705</v>
      </c>
      <c r="C1100" s="221">
        <v>70468.5</v>
      </c>
      <c r="D1100" s="221">
        <v>11091.7</v>
      </c>
      <c r="E1100" s="221">
        <v>0</v>
      </c>
      <c r="F1100" s="221">
        <v>0</v>
      </c>
    </row>
    <row r="1101" spans="1:6" ht="22.9" customHeight="1" x14ac:dyDescent="0.2">
      <c r="A1101" s="223" t="s">
        <v>1704</v>
      </c>
      <c r="B1101" s="222" t="s">
        <v>1703</v>
      </c>
      <c r="C1101" s="221">
        <v>34065.599999999999</v>
      </c>
      <c r="D1101" s="221">
        <v>4779.1000000000004</v>
      </c>
      <c r="E1101" s="221">
        <v>10605.1</v>
      </c>
      <c r="F1101" s="221">
        <v>0</v>
      </c>
    </row>
    <row r="1102" spans="1:6" ht="22.9" customHeight="1" x14ac:dyDescent="0.2">
      <c r="A1102" s="223" t="s">
        <v>1702</v>
      </c>
      <c r="B1102" s="222" t="s">
        <v>1701</v>
      </c>
      <c r="C1102" s="221">
        <v>41374</v>
      </c>
      <c r="D1102" s="221">
        <v>5923.1</v>
      </c>
      <c r="E1102" s="221">
        <v>21621.200000000001</v>
      </c>
      <c r="F1102" s="221">
        <v>0</v>
      </c>
    </row>
    <row r="1103" spans="1:6" ht="22.9" customHeight="1" x14ac:dyDescent="0.2">
      <c r="A1103" s="223" t="s">
        <v>1700</v>
      </c>
      <c r="B1103" s="222" t="s">
        <v>1699</v>
      </c>
      <c r="C1103" s="221">
        <v>49281.3</v>
      </c>
      <c r="D1103" s="221">
        <v>6464.7</v>
      </c>
      <c r="E1103" s="221">
        <v>0</v>
      </c>
      <c r="F1103" s="221">
        <v>10068.1</v>
      </c>
    </row>
    <row r="1104" spans="1:6" ht="22.9" customHeight="1" x14ac:dyDescent="0.2">
      <c r="A1104" s="223" t="s">
        <v>1698</v>
      </c>
      <c r="B1104" s="222" t="s">
        <v>1697</v>
      </c>
      <c r="C1104" s="221">
        <v>138123.29999999999</v>
      </c>
      <c r="D1104" s="221">
        <v>14548.1</v>
      </c>
      <c r="E1104" s="221">
        <v>0</v>
      </c>
      <c r="F1104" s="221">
        <v>2029.5</v>
      </c>
    </row>
    <row r="1105" spans="1:6" ht="22.9" customHeight="1" x14ac:dyDescent="0.2">
      <c r="A1105" s="223" t="s">
        <v>1696</v>
      </c>
      <c r="B1105" s="222" t="s">
        <v>1695</v>
      </c>
      <c r="C1105" s="221">
        <v>55817.599999999999</v>
      </c>
      <c r="D1105" s="221">
        <v>3841.5</v>
      </c>
      <c r="E1105" s="221">
        <v>9797.4</v>
      </c>
      <c r="F1105" s="221">
        <v>0</v>
      </c>
    </row>
    <row r="1106" spans="1:6" ht="22.9" customHeight="1" x14ac:dyDescent="0.2">
      <c r="A1106" s="223" t="s">
        <v>1694</v>
      </c>
      <c r="B1106" s="222" t="s">
        <v>1693</v>
      </c>
      <c r="C1106" s="221">
        <v>53579.6</v>
      </c>
      <c r="D1106" s="221">
        <v>3340.9</v>
      </c>
      <c r="E1106" s="221">
        <v>5590.7</v>
      </c>
      <c r="F1106" s="221">
        <v>0</v>
      </c>
    </row>
    <row r="1107" spans="1:6" ht="22.9" customHeight="1" x14ac:dyDescent="0.2">
      <c r="A1107" s="223" t="s">
        <v>1692</v>
      </c>
      <c r="B1107" s="222" t="s">
        <v>1691</v>
      </c>
      <c r="C1107" s="221">
        <v>69439.399999999994</v>
      </c>
      <c r="D1107" s="221">
        <v>6953.3</v>
      </c>
      <c r="E1107" s="221">
        <v>1717.3</v>
      </c>
      <c r="F1107" s="221">
        <v>0</v>
      </c>
    </row>
    <row r="1108" spans="1:6" ht="22.9" customHeight="1" x14ac:dyDescent="0.2">
      <c r="A1108" s="223" t="s">
        <v>1690</v>
      </c>
      <c r="B1108" s="222" t="s">
        <v>1689</v>
      </c>
      <c r="C1108" s="221">
        <v>37888.400000000001</v>
      </c>
      <c r="D1108" s="221">
        <v>2983</v>
      </c>
      <c r="E1108" s="221">
        <v>8664.2999999999993</v>
      </c>
      <c r="F1108" s="221">
        <v>0</v>
      </c>
    </row>
    <row r="1109" spans="1:6" ht="22.9" customHeight="1" x14ac:dyDescent="0.2">
      <c r="A1109" s="223" t="s">
        <v>1688</v>
      </c>
      <c r="B1109" s="222" t="s">
        <v>1687</v>
      </c>
      <c r="C1109" s="221">
        <v>60346.1</v>
      </c>
      <c r="D1109" s="221">
        <v>5755.4</v>
      </c>
      <c r="E1109" s="221">
        <v>11490.6</v>
      </c>
      <c r="F1109" s="221">
        <v>0</v>
      </c>
    </row>
    <row r="1110" spans="1:6" ht="22.9" customHeight="1" x14ac:dyDescent="0.2">
      <c r="A1110" s="223" t="s">
        <v>1686</v>
      </c>
      <c r="B1110" s="222" t="s">
        <v>1685</v>
      </c>
      <c r="C1110" s="221">
        <v>36005.599999999999</v>
      </c>
      <c r="D1110" s="221">
        <v>2666.2</v>
      </c>
      <c r="E1110" s="221">
        <v>0</v>
      </c>
      <c r="F1110" s="221">
        <v>0</v>
      </c>
    </row>
    <row r="1111" spans="1:6" ht="22.9" customHeight="1" x14ac:dyDescent="0.2">
      <c r="A1111" s="223" t="s">
        <v>1684</v>
      </c>
      <c r="B1111" s="222" t="s">
        <v>1683</v>
      </c>
      <c r="C1111" s="221">
        <v>71201.3</v>
      </c>
      <c r="D1111" s="221">
        <v>6879.5</v>
      </c>
      <c r="E1111" s="221">
        <v>9217.2000000000007</v>
      </c>
      <c r="F1111" s="221">
        <v>0</v>
      </c>
    </row>
    <row r="1112" spans="1:6" ht="22.9" customHeight="1" x14ac:dyDescent="0.2">
      <c r="A1112" s="223" t="s">
        <v>1682</v>
      </c>
      <c r="B1112" s="222" t="s">
        <v>1681</v>
      </c>
      <c r="C1112" s="221">
        <v>43555.6</v>
      </c>
      <c r="D1112" s="221">
        <v>3120.7</v>
      </c>
      <c r="E1112" s="221">
        <v>3436.6</v>
      </c>
      <c r="F1112" s="221">
        <v>0</v>
      </c>
    </row>
    <row r="1113" spans="1:6" ht="22.9" customHeight="1" x14ac:dyDescent="0.2">
      <c r="A1113" s="223" t="s">
        <v>1680</v>
      </c>
      <c r="B1113" s="222" t="s">
        <v>1679</v>
      </c>
      <c r="C1113" s="221">
        <v>148220.29999999999</v>
      </c>
      <c r="D1113" s="221">
        <v>14633.6</v>
      </c>
      <c r="E1113" s="221">
        <v>0</v>
      </c>
      <c r="F1113" s="221">
        <v>0</v>
      </c>
    </row>
    <row r="1114" spans="1:6" ht="22.9" customHeight="1" x14ac:dyDescent="0.2">
      <c r="A1114" s="223" t="s">
        <v>1678</v>
      </c>
      <c r="B1114" s="222" t="s">
        <v>1677</v>
      </c>
      <c r="C1114" s="221">
        <v>11198</v>
      </c>
      <c r="D1114" s="221">
        <v>717.3</v>
      </c>
      <c r="E1114" s="221">
        <v>1573.4</v>
      </c>
      <c r="F1114" s="221">
        <v>0</v>
      </c>
    </row>
    <row r="1115" spans="1:6" ht="22.9" customHeight="1" x14ac:dyDescent="0.2">
      <c r="A1115" s="223" t="s">
        <v>1676</v>
      </c>
      <c r="B1115" s="222" t="s">
        <v>1675</v>
      </c>
      <c r="C1115" s="221">
        <v>126243.5</v>
      </c>
      <c r="D1115" s="221">
        <v>12989.6</v>
      </c>
      <c r="E1115" s="221">
        <v>26509.3</v>
      </c>
      <c r="F1115" s="221">
        <v>0</v>
      </c>
    </row>
    <row r="1116" spans="1:6" ht="22.9" customHeight="1" x14ac:dyDescent="0.2">
      <c r="A1116" s="223" t="s">
        <v>1674</v>
      </c>
      <c r="B1116" s="222" t="s">
        <v>1673</v>
      </c>
      <c r="C1116" s="221">
        <v>0</v>
      </c>
      <c r="D1116" s="221">
        <v>115.6</v>
      </c>
      <c r="E1116" s="221">
        <v>52.3</v>
      </c>
      <c r="F1116" s="221">
        <v>0</v>
      </c>
    </row>
    <row r="1117" spans="1:6" ht="22.9" customHeight="1" x14ac:dyDescent="0.2">
      <c r="A1117" s="223" t="s">
        <v>1672</v>
      </c>
      <c r="B1117" s="222" t="s">
        <v>1671</v>
      </c>
      <c r="C1117" s="221">
        <v>27835.4</v>
      </c>
      <c r="D1117" s="221">
        <v>1819.7</v>
      </c>
      <c r="E1117" s="221">
        <v>1396.2</v>
      </c>
      <c r="F1117" s="221">
        <v>0</v>
      </c>
    </row>
    <row r="1118" spans="1:6" ht="22.9" customHeight="1" x14ac:dyDescent="0.2">
      <c r="A1118" s="223" t="s">
        <v>1670</v>
      </c>
      <c r="B1118" s="222" t="s">
        <v>1669</v>
      </c>
      <c r="C1118" s="221">
        <v>45336.800000000003</v>
      </c>
      <c r="D1118" s="221">
        <v>3685</v>
      </c>
      <c r="E1118" s="221">
        <v>0</v>
      </c>
      <c r="F1118" s="221">
        <v>0</v>
      </c>
    </row>
    <row r="1119" spans="1:6" ht="22.9" customHeight="1" x14ac:dyDescent="0.2">
      <c r="A1119" s="223" t="s">
        <v>1668</v>
      </c>
      <c r="B1119" s="222" t="s">
        <v>1667</v>
      </c>
      <c r="C1119" s="221">
        <v>68322</v>
      </c>
      <c r="D1119" s="221">
        <v>6797.3</v>
      </c>
      <c r="E1119" s="221">
        <v>0</v>
      </c>
      <c r="F1119" s="221">
        <v>0</v>
      </c>
    </row>
    <row r="1120" spans="1:6" ht="22.9" customHeight="1" x14ac:dyDescent="0.2">
      <c r="A1120" s="223" t="s">
        <v>1666</v>
      </c>
      <c r="B1120" s="222" t="s">
        <v>1665</v>
      </c>
      <c r="C1120" s="221">
        <v>60390.2</v>
      </c>
      <c r="D1120" s="221">
        <v>5003.3999999999996</v>
      </c>
      <c r="E1120" s="221">
        <v>4426.5</v>
      </c>
      <c r="F1120" s="221">
        <v>0</v>
      </c>
    </row>
    <row r="1121" spans="1:6" ht="22.9" customHeight="1" x14ac:dyDescent="0.2">
      <c r="A1121" s="223" t="s">
        <v>1664</v>
      </c>
      <c r="B1121" s="222" t="s">
        <v>1663</v>
      </c>
      <c r="C1121" s="221">
        <v>49802.5</v>
      </c>
      <c r="D1121" s="221">
        <v>4435.6000000000004</v>
      </c>
      <c r="E1121" s="221">
        <v>16719.8</v>
      </c>
      <c r="F1121" s="221">
        <v>0</v>
      </c>
    </row>
    <row r="1122" spans="1:6" ht="22.9" customHeight="1" x14ac:dyDescent="0.2">
      <c r="A1122" s="223" t="s">
        <v>1662</v>
      </c>
      <c r="B1122" s="222" t="s">
        <v>1661</v>
      </c>
      <c r="C1122" s="221">
        <v>20805.8</v>
      </c>
      <c r="D1122" s="221">
        <v>2334.3000000000002</v>
      </c>
      <c r="E1122" s="221">
        <v>10778.4</v>
      </c>
      <c r="F1122" s="221">
        <v>0</v>
      </c>
    </row>
    <row r="1123" spans="1:6" ht="22.9" customHeight="1" x14ac:dyDescent="0.2">
      <c r="A1123" s="223" t="s">
        <v>1660</v>
      </c>
      <c r="B1123" s="222" t="s">
        <v>1659</v>
      </c>
      <c r="C1123" s="221">
        <v>25361.5</v>
      </c>
      <c r="D1123" s="221">
        <v>1774.3</v>
      </c>
      <c r="E1123" s="221">
        <v>1567.6</v>
      </c>
      <c r="F1123" s="221">
        <v>0</v>
      </c>
    </row>
    <row r="1124" spans="1:6" ht="22.9" customHeight="1" x14ac:dyDescent="0.2">
      <c r="A1124" s="223" t="s">
        <v>1658</v>
      </c>
      <c r="B1124" s="222" t="s">
        <v>1657</v>
      </c>
      <c r="C1124" s="221">
        <v>30594.400000000001</v>
      </c>
      <c r="D1124" s="221">
        <v>2832.6</v>
      </c>
      <c r="E1124" s="221">
        <v>0</v>
      </c>
      <c r="F1124" s="221">
        <v>0</v>
      </c>
    </row>
    <row r="1125" spans="1:6" ht="22.9" customHeight="1" x14ac:dyDescent="0.2">
      <c r="A1125" s="223" t="s">
        <v>1656</v>
      </c>
      <c r="B1125" s="222" t="s">
        <v>1655</v>
      </c>
      <c r="C1125" s="221">
        <v>15769.5</v>
      </c>
      <c r="D1125" s="221">
        <v>1820.7</v>
      </c>
      <c r="E1125" s="221">
        <v>4875.3</v>
      </c>
      <c r="F1125" s="221">
        <v>0</v>
      </c>
    </row>
    <row r="1126" spans="1:6" ht="22.9" customHeight="1" x14ac:dyDescent="0.2">
      <c r="A1126" s="223" t="s">
        <v>1654</v>
      </c>
      <c r="B1126" s="222" t="s">
        <v>1653</v>
      </c>
      <c r="C1126" s="221">
        <v>48702</v>
      </c>
      <c r="D1126" s="221">
        <v>3737.4</v>
      </c>
      <c r="E1126" s="221">
        <v>4236.1000000000004</v>
      </c>
      <c r="F1126" s="221">
        <v>0</v>
      </c>
    </row>
    <row r="1127" spans="1:6" ht="22.9" customHeight="1" x14ac:dyDescent="0.2">
      <c r="A1127" s="223" t="s">
        <v>958</v>
      </c>
      <c r="B1127" s="222" t="s">
        <v>957</v>
      </c>
      <c r="C1127" s="221">
        <v>138540.70000000001</v>
      </c>
      <c r="D1127" s="221">
        <v>17601.7</v>
      </c>
      <c r="E1127" s="221">
        <v>44095.3</v>
      </c>
      <c r="F1127" s="221">
        <v>0</v>
      </c>
    </row>
    <row r="1128" spans="1:6" ht="22.9" customHeight="1" x14ac:dyDescent="0.2">
      <c r="A1128" s="223" t="s">
        <v>1652</v>
      </c>
      <c r="B1128" s="222" t="s">
        <v>1651</v>
      </c>
      <c r="C1128" s="221">
        <v>43471.5</v>
      </c>
      <c r="D1128" s="221">
        <v>4662.1000000000004</v>
      </c>
      <c r="E1128" s="221">
        <v>22452.2</v>
      </c>
      <c r="F1128" s="221">
        <v>0</v>
      </c>
    </row>
    <row r="1129" spans="1:6" ht="22.9" customHeight="1" x14ac:dyDescent="0.2">
      <c r="A1129" s="223" t="s">
        <v>1650</v>
      </c>
      <c r="B1129" s="222" t="s">
        <v>1649</v>
      </c>
      <c r="C1129" s="221">
        <v>39773.1</v>
      </c>
      <c r="D1129" s="221">
        <v>3647.1</v>
      </c>
      <c r="E1129" s="221">
        <v>0</v>
      </c>
      <c r="F1129" s="221">
        <v>0</v>
      </c>
    </row>
    <row r="1130" spans="1:6" ht="22.9" customHeight="1" x14ac:dyDescent="0.2">
      <c r="A1130" s="223" t="s">
        <v>1648</v>
      </c>
      <c r="B1130" s="222" t="s">
        <v>1647</v>
      </c>
      <c r="C1130" s="221">
        <v>15319.1</v>
      </c>
      <c r="D1130" s="221">
        <v>1436.3</v>
      </c>
      <c r="E1130" s="221">
        <v>3679</v>
      </c>
      <c r="F1130" s="221">
        <v>0</v>
      </c>
    </row>
    <row r="1131" spans="1:6" ht="22.9" customHeight="1" x14ac:dyDescent="0.2">
      <c r="A1131" s="223" t="s">
        <v>1646</v>
      </c>
      <c r="B1131" s="222" t="s">
        <v>1645</v>
      </c>
      <c r="C1131" s="221">
        <v>47466.3</v>
      </c>
      <c r="D1131" s="221">
        <v>4573.1000000000004</v>
      </c>
      <c r="E1131" s="221">
        <v>14796.4</v>
      </c>
      <c r="F1131" s="221">
        <v>0</v>
      </c>
    </row>
    <row r="1132" spans="1:6" ht="22.9" customHeight="1" x14ac:dyDescent="0.2">
      <c r="A1132" s="223" t="s">
        <v>1644</v>
      </c>
      <c r="B1132" s="222" t="s">
        <v>1643</v>
      </c>
      <c r="C1132" s="221">
        <v>27145</v>
      </c>
      <c r="D1132" s="221">
        <v>2245.4</v>
      </c>
      <c r="E1132" s="221">
        <v>6737.2</v>
      </c>
      <c r="F1132" s="221">
        <v>0</v>
      </c>
    </row>
    <row r="1133" spans="1:6" ht="22.9" customHeight="1" x14ac:dyDescent="0.2">
      <c r="A1133" s="223" t="s">
        <v>1642</v>
      </c>
      <c r="B1133" s="222" t="s">
        <v>1641</v>
      </c>
      <c r="C1133" s="221">
        <v>23558</v>
      </c>
      <c r="D1133" s="221">
        <v>2509.4</v>
      </c>
      <c r="E1133" s="221">
        <v>0</v>
      </c>
      <c r="F1133" s="221">
        <v>5072.1000000000004</v>
      </c>
    </row>
    <row r="1134" spans="1:6" ht="22.9" customHeight="1" x14ac:dyDescent="0.2">
      <c r="A1134" s="223" t="s">
        <v>1640</v>
      </c>
      <c r="B1134" s="222" t="s">
        <v>1639</v>
      </c>
      <c r="C1134" s="221">
        <v>33191</v>
      </c>
      <c r="D1134" s="221">
        <v>2991.6</v>
      </c>
      <c r="E1134" s="221">
        <v>0</v>
      </c>
      <c r="F1134" s="221">
        <v>0</v>
      </c>
    </row>
    <row r="1135" spans="1:6" ht="22.9" customHeight="1" x14ac:dyDescent="0.2">
      <c r="A1135" s="223" t="s">
        <v>1638</v>
      </c>
      <c r="B1135" s="222" t="s">
        <v>1637</v>
      </c>
      <c r="C1135" s="221">
        <v>14278.1</v>
      </c>
      <c r="D1135" s="221">
        <v>2452.9</v>
      </c>
      <c r="E1135" s="221">
        <v>8696.4</v>
      </c>
      <c r="F1135" s="221">
        <v>0</v>
      </c>
    </row>
    <row r="1136" spans="1:6" ht="22.9" customHeight="1" x14ac:dyDescent="0.2">
      <c r="A1136" s="223" t="s">
        <v>1636</v>
      </c>
      <c r="B1136" s="222" t="s">
        <v>1635</v>
      </c>
      <c r="C1136" s="221">
        <v>24445.8</v>
      </c>
      <c r="D1136" s="221">
        <v>1978.7</v>
      </c>
      <c r="E1136" s="221">
        <v>1926.7</v>
      </c>
      <c r="F1136" s="221">
        <v>0</v>
      </c>
    </row>
    <row r="1137" spans="1:6" ht="22.9" customHeight="1" x14ac:dyDescent="0.2">
      <c r="A1137" s="223" t="s">
        <v>1634</v>
      </c>
      <c r="B1137" s="222" t="s">
        <v>1633</v>
      </c>
      <c r="C1137" s="221">
        <v>57335.9</v>
      </c>
      <c r="D1137" s="221">
        <v>4584.2</v>
      </c>
      <c r="E1137" s="221">
        <v>5298.7</v>
      </c>
      <c r="F1137" s="221">
        <v>0</v>
      </c>
    </row>
    <row r="1138" spans="1:6" ht="22.9" customHeight="1" x14ac:dyDescent="0.2">
      <c r="A1138" s="223" t="s">
        <v>1632</v>
      </c>
      <c r="B1138" s="222" t="s">
        <v>1631</v>
      </c>
      <c r="C1138" s="221">
        <v>14353.6</v>
      </c>
      <c r="D1138" s="221">
        <v>1058.8</v>
      </c>
      <c r="E1138" s="221">
        <v>11069.7</v>
      </c>
      <c r="F1138" s="221">
        <v>0</v>
      </c>
    </row>
    <row r="1139" spans="1:6" ht="22.9" customHeight="1" x14ac:dyDescent="0.2">
      <c r="A1139" s="223" t="s">
        <v>1630</v>
      </c>
      <c r="B1139" s="222" t="s">
        <v>1629</v>
      </c>
      <c r="C1139" s="221">
        <v>16726.8</v>
      </c>
      <c r="D1139" s="221">
        <v>1261.3</v>
      </c>
      <c r="E1139" s="221">
        <v>0</v>
      </c>
      <c r="F1139" s="221">
        <v>22.3</v>
      </c>
    </row>
    <row r="1140" spans="1:6" ht="22.9" customHeight="1" x14ac:dyDescent="0.2">
      <c r="A1140" s="223" t="s">
        <v>1628</v>
      </c>
      <c r="B1140" s="222" t="s">
        <v>1627</v>
      </c>
      <c r="C1140" s="221">
        <v>14023.3</v>
      </c>
      <c r="D1140" s="221">
        <v>1145.9000000000001</v>
      </c>
      <c r="E1140" s="221">
        <v>0</v>
      </c>
      <c r="F1140" s="221">
        <v>24594.400000000001</v>
      </c>
    </row>
    <row r="1141" spans="1:6" ht="22.9" customHeight="1" x14ac:dyDescent="0.2">
      <c r="A1141" s="223" t="s">
        <v>1626</v>
      </c>
      <c r="B1141" s="222" t="s">
        <v>1625</v>
      </c>
      <c r="C1141" s="221">
        <v>13742.8</v>
      </c>
      <c r="D1141" s="221">
        <v>1524.9</v>
      </c>
      <c r="E1141" s="221">
        <v>0</v>
      </c>
      <c r="F1141" s="221">
        <v>1570.6</v>
      </c>
    </row>
    <row r="1142" spans="1:6" ht="22.9" customHeight="1" x14ac:dyDescent="0.2">
      <c r="A1142" s="223">
        <v>20513000000</v>
      </c>
      <c r="B1142" s="222" t="s">
        <v>1624</v>
      </c>
      <c r="C1142" s="221">
        <v>14491.7</v>
      </c>
      <c r="D1142" s="221">
        <v>1276.5</v>
      </c>
      <c r="E1142" s="221">
        <v>0</v>
      </c>
      <c r="F1142" s="221">
        <v>0</v>
      </c>
    </row>
    <row r="1143" spans="1:6" ht="22.9" customHeight="1" x14ac:dyDescent="0.2">
      <c r="A1143" s="223">
        <v>20514000000</v>
      </c>
      <c r="B1143" s="222" t="s">
        <v>1623</v>
      </c>
      <c r="C1143" s="221">
        <v>47983.199999999997</v>
      </c>
      <c r="D1143" s="221">
        <v>5933.7</v>
      </c>
      <c r="E1143" s="221">
        <v>32197.9</v>
      </c>
      <c r="F1143" s="221">
        <v>0</v>
      </c>
    </row>
    <row r="1144" spans="1:6" ht="22.9" customHeight="1" x14ac:dyDescent="0.2">
      <c r="A1144" s="223">
        <v>20515000000</v>
      </c>
      <c r="B1144" s="222" t="s">
        <v>1622</v>
      </c>
      <c r="C1144" s="221">
        <v>12449.8</v>
      </c>
      <c r="D1144" s="221">
        <v>1054.5999999999999</v>
      </c>
      <c r="E1144" s="221">
        <v>3133.2</v>
      </c>
      <c r="F1144" s="221">
        <v>0</v>
      </c>
    </row>
    <row r="1145" spans="1:6" ht="22.9" customHeight="1" x14ac:dyDescent="0.2">
      <c r="A1145" s="223">
        <v>20516000000</v>
      </c>
      <c r="B1145" s="222" t="s">
        <v>956</v>
      </c>
      <c r="C1145" s="221">
        <v>16446.7</v>
      </c>
      <c r="D1145" s="221">
        <v>1630.5</v>
      </c>
      <c r="E1145" s="221">
        <v>7705.5</v>
      </c>
      <c r="F1145" s="221">
        <v>0</v>
      </c>
    </row>
    <row r="1146" spans="1:6" ht="22.9" customHeight="1" x14ac:dyDescent="0.2">
      <c r="A1146" s="223">
        <v>20517000000</v>
      </c>
      <c r="B1146" s="222" t="s">
        <v>1621</v>
      </c>
      <c r="C1146" s="221">
        <v>113130</v>
      </c>
      <c r="D1146" s="221">
        <v>15954.9</v>
      </c>
      <c r="E1146" s="221">
        <v>876.8</v>
      </c>
      <c r="F1146" s="221">
        <v>0</v>
      </c>
    </row>
    <row r="1147" spans="1:6" ht="22.9" customHeight="1" x14ac:dyDescent="0.2">
      <c r="A1147" s="223">
        <v>20518000000</v>
      </c>
      <c r="B1147" s="222" t="s">
        <v>1620</v>
      </c>
      <c r="C1147" s="221">
        <v>61868</v>
      </c>
      <c r="D1147" s="221">
        <v>9882.7000000000007</v>
      </c>
      <c r="E1147" s="221">
        <v>47565.9</v>
      </c>
      <c r="F1147" s="221">
        <v>0</v>
      </c>
    </row>
    <row r="1148" spans="1:6" ht="22.9" customHeight="1" x14ac:dyDescent="0.2">
      <c r="A1148" s="223" t="s">
        <v>955</v>
      </c>
      <c r="B1148" s="222" t="s">
        <v>1619</v>
      </c>
      <c r="C1148" s="221">
        <v>204168.7</v>
      </c>
      <c r="D1148" s="221">
        <v>203665.30000000002</v>
      </c>
      <c r="E1148" s="221">
        <v>131817.20000000001</v>
      </c>
      <c r="F1148" s="221">
        <v>0</v>
      </c>
    </row>
    <row r="1149" spans="1:6" ht="22.9" customHeight="1" x14ac:dyDescent="0.2">
      <c r="A1149" s="223" t="s">
        <v>1618</v>
      </c>
      <c r="B1149" s="222" t="s">
        <v>1617</v>
      </c>
      <c r="C1149" s="221">
        <v>444492.1</v>
      </c>
      <c r="D1149" s="221">
        <v>65293.9</v>
      </c>
      <c r="E1149" s="221">
        <v>0</v>
      </c>
      <c r="F1149" s="221">
        <v>0</v>
      </c>
    </row>
    <row r="1150" spans="1:6" ht="22.9" customHeight="1" x14ac:dyDescent="0.2">
      <c r="A1150" s="223" t="s">
        <v>1616</v>
      </c>
      <c r="B1150" s="222" t="s">
        <v>1615</v>
      </c>
      <c r="C1150" s="221">
        <v>52438</v>
      </c>
      <c r="D1150" s="221">
        <v>7261.6</v>
      </c>
      <c r="E1150" s="221">
        <v>0</v>
      </c>
      <c r="F1150" s="221">
        <v>0</v>
      </c>
    </row>
    <row r="1151" spans="1:6" ht="22.9" customHeight="1" x14ac:dyDescent="0.2">
      <c r="A1151" s="223" t="s">
        <v>1614</v>
      </c>
      <c r="B1151" s="222" t="s">
        <v>1613</v>
      </c>
      <c r="C1151" s="221">
        <v>71227.399999999994</v>
      </c>
      <c r="D1151" s="221">
        <v>6002.4</v>
      </c>
      <c r="E1151" s="221">
        <v>23650.2</v>
      </c>
      <c r="F1151" s="221">
        <v>0</v>
      </c>
    </row>
    <row r="1152" spans="1:6" ht="22.9" customHeight="1" x14ac:dyDescent="0.2">
      <c r="A1152" s="223" t="s">
        <v>1612</v>
      </c>
      <c r="B1152" s="222" t="s">
        <v>1611</v>
      </c>
      <c r="C1152" s="221">
        <v>92420.3</v>
      </c>
      <c r="D1152" s="221">
        <v>7373.9</v>
      </c>
      <c r="E1152" s="221">
        <v>28130</v>
      </c>
      <c r="F1152" s="221">
        <v>0</v>
      </c>
    </row>
    <row r="1153" spans="1:6" ht="22.9" customHeight="1" x14ac:dyDescent="0.2">
      <c r="A1153" s="223" t="s">
        <v>1610</v>
      </c>
      <c r="B1153" s="222" t="s">
        <v>1609</v>
      </c>
      <c r="C1153" s="221">
        <v>36771.300000000003</v>
      </c>
      <c r="D1153" s="221">
        <v>2918.6</v>
      </c>
      <c r="E1153" s="221">
        <v>2774.2</v>
      </c>
      <c r="F1153" s="221">
        <v>0</v>
      </c>
    </row>
    <row r="1154" spans="1:6" ht="22.9" customHeight="1" x14ac:dyDescent="0.2">
      <c r="A1154" s="223" t="s">
        <v>1608</v>
      </c>
      <c r="B1154" s="222" t="s">
        <v>1607</v>
      </c>
      <c r="C1154" s="221">
        <v>55685.5</v>
      </c>
      <c r="D1154" s="221">
        <v>3798</v>
      </c>
      <c r="E1154" s="221">
        <v>14048.8</v>
      </c>
      <c r="F1154" s="221">
        <v>0</v>
      </c>
    </row>
    <row r="1155" spans="1:6" ht="22.9" customHeight="1" x14ac:dyDescent="0.2">
      <c r="A1155" s="223" t="s">
        <v>1606</v>
      </c>
      <c r="B1155" s="222" t="s">
        <v>1605</v>
      </c>
      <c r="C1155" s="221">
        <v>27308.2</v>
      </c>
      <c r="D1155" s="221">
        <v>2083</v>
      </c>
      <c r="E1155" s="221">
        <v>9698</v>
      </c>
      <c r="F1155" s="221">
        <v>0</v>
      </c>
    </row>
    <row r="1156" spans="1:6" ht="22.9" customHeight="1" x14ac:dyDescent="0.2">
      <c r="A1156" s="223" t="s">
        <v>1604</v>
      </c>
      <c r="B1156" s="222" t="s">
        <v>1603</v>
      </c>
      <c r="C1156" s="221">
        <v>10839.3</v>
      </c>
      <c r="D1156" s="221">
        <v>932.3</v>
      </c>
      <c r="E1156" s="221">
        <v>4498.1000000000004</v>
      </c>
      <c r="F1156" s="221">
        <v>0</v>
      </c>
    </row>
    <row r="1157" spans="1:6" ht="22.9" customHeight="1" x14ac:dyDescent="0.2">
      <c r="A1157" s="223" t="s">
        <v>1602</v>
      </c>
      <c r="B1157" s="222" t="s">
        <v>1601</v>
      </c>
      <c r="C1157" s="221">
        <v>132936.1</v>
      </c>
      <c r="D1157" s="221">
        <v>10564.1</v>
      </c>
      <c r="E1157" s="221">
        <v>42846.5</v>
      </c>
      <c r="F1157" s="221">
        <v>0</v>
      </c>
    </row>
    <row r="1158" spans="1:6" ht="22.9" customHeight="1" x14ac:dyDescent="0.2">
      <c r="A1158" s="223" t="s">
        <v>1600</v>
      </c>
      <c r="B1158" s="222" t="s">
        <v>1599</v>
      </c>
      <c r="C1158" s="221">
        <v>72922.899999999994</v>
      </c>
      <c r="D1158" s="221">
        <v>4484.3999999999996</v>
      </c>
      <c r="E1158" s="221">
        <v>30153.4</v>
      </c>
      <c r="F1158" s="221">
        <v>0</v>
      </c>
    </row>
    <row r="1159" spans="1:6" ht="22.9" customHeight="1" x14ac:dyDescent="0.2">
      <c r="A1159" s="223" t="s">
        <v>1598</v>
      </c>
      <c r="B1159" s="222" t="s">
        <v>1597</v>
      </c>
      <c r="C1159" s="221">
        <v>10006.6</v>
      </c>
      <c r="D1159" s="221">
        <v>757.3</v>
      </c>
      <c r="E1159" s="221">
        <v>1587.9</v>
      </c>
      <c r="F1159" s="221">
        <v>0</v>
      </c>
    </row>
    <row r="1160" spans="1:6" ht="22.9" customHeight="1" x14ac:dyDescent="0.2">
      <c r="A1160" s="223" t="s">
        <v>1596</v>
      </c>
      <c r="B1160" s="222" t="s">
        <v>1595</v>
      </c>
      <c r="C1160" s="221">
        <v>6557.7</v>
      </c>
      <c r="D1160" s="221">
        <v>388.7</v>
      </c>
      <c r="E1160" s="221">
        <v>1832.7</v>
      </c>
      <c r="F1160" s="221">
        <v>0</v>
      </c>
    </row>
    <row r="1161" spans="1:6" ht="22.9" customHeight="1" x14ac:dyDescent="0.2">
      <c r="A1161" s="223" t="s">
        <v>1594</v>
      </c>
      <c r="B1161" s="222" t="s">
        <v>1593</v>
      </c>
      <c r="C1161" s="221">
        <v>38997.800000000003</v>
      </c>
      <c r="D1161" s="221">
        <v>2701</v>
      </c>
      <c r="E1161" s="221">
        <v>10708.8</v>
      </c>
      <c r="F1161" s="221">
        <v>0</v>
      </c>
    </row>
    <row r="1162" spans="1:6" ht="22.9" customHeight="1" x14ac:dyDescent="0.2">
      <c r="A1162" s="223" t="s">
        <v>1592</v>
      </c>
      <c r="B1162" s="222" t="s">
        <v>1591</v>
      </c>
      <c r="C1162" s="221">
        <v>40067</v>
      </c>
      <c r="D1162" s="221">
        <v>2772.4</v>
      </c>
      <c r="E1162" s="221">
        <v>6612</v>
      </c>
      <c r="F1162" s="221">
        <v>0</v>
      </c>
    </row>
    <row r="1163" spans="1:6" ht="22.9" customHeight="1" x14ac:dyDescent="0.2">
      <c r="A1163" s="223" t="s">
        <v>1590</v>
      </c>
      <c r="B1163" s="222" t="s">
        <v>1589</v>
      </c>
      <c r="C1163" s="221">
        <v>48940.800000000003</v>
      </c>
      <c r="D1163" s="221">
        <v>3715.9</v>
      </c>
      <c r="E1163" s="221">
        <v>16706.2</v>
      </c>
      <c r="F1163" s="221">
        <v>0</v>
      </c>
    </row>
    <row r="1164" spans="1:6" ht="22.9" customHeight="1" x14ac:dyDescent="0.2">
      <c r="A1164" s="223" t="s">
        <v>1588</v>
      </c>
      <c r="B1164" s="222" t="s">
        <v>1587</v>
      </c>
      <c r="C1164" s="221">
        <v>79342.2</v>
      </c>
      <c r="D1164" s="221">
        <v>6368.9</v>
      </c>
      <c r="E1164" s="221">
        <v>12582.3</v>
      </c>
      <c r="F1164" s="221">
        <v>0</v>
      </c>
    </row>
    <row r="1165" spans="1:6" ht="22.9" customHeight="1" x14ac:dyDescent="0.2">
      <c r="A1165" s="223" t="s">
        <v>1586</v>
      </c>
      <c r="B1165" s="222" t="s">
        <v>1585</v>
      </c>
      <c r="C1165" s="221">
        <v>98405.1</v>
      </c>
      <c r="D1165" s="221">
        <v>8440.2000000000007</v>
      </c>
      <c r="E1165" s="221">
        <v>41156.5</v>
      </c>
      <c r="F1165" s="221">
        <v>0</v>
      </c>
    </row>
    <row r="1166" spans="1:6" ht="22.9" customHeight="1" x14ac:dyDescent="0.2">
      <c r="A1166" s="223" t="s">
        <v>1584</v>
      </c>
      <c r="B1166" s="222" t="s">
        <v>1583</v>
      </c>
      <c r="C1166" s="221">
        <v>98161.4</v>
      </c>
      <c r="D1166" s="221">
        <v>8201.6</v>
      </c>
      <c r="E1166" s="221">
        <v>33051.199999999997</v>
      </c>
      <c r="F1166" s="221">
        <v>0</v>
      </c>
    </row>
    <row r="1167" spans="1:6" ht="22.9" customHeight="1" x14ac:dyDescent="0.2">
      <c r="A1167" s="223" t="s">
        <v>1582</v>
      </c>
      <c r="B1167" s="222" t="s">
        <v>1581</v>
      </c>
      <c r="C1167" s="221">
        <v>4824.8999999999996</v>
      </c>
      <c r="D1167" s="221">
        <v>455.3</v>
      </c>
      <c r="E1167" s="221">
        <v>346.2</v>
      </c>
      <c r="F1167" s="221">
        <v>0</v>
      </c>
    </row>
    <row r="1168" spans="1:6" ht="22.9" customHeight="1" x14ac:dyDescent="0.2">
      <c r="A1168" s="223" t="s">
        <v>1580</v>
      </c>
      <c r="B1168" s="222" t="s">
        <v>1579</v>
      </c>
      <c r="C1168" s="221">
        <v>6628.7</v>
      </c>
      <c r="D1168" s="221">
        <v>543.5</v>
      </c>
      <c r="E1168" s="221">
        <v>2140.1999999999998</v>
      </c>
      <c r="F1168" s="221">
        <v>0</v>
      </c>
    </row>
    <row r="1169" spans="1:6" ht="22.9" customHeight="1" x14ac:dyDescent="0.2">
      <c r="A1169" s="223" t="s">
        <v>1578</v>
      </c>
      <c r="B1169" s="222" t="s">
        <v>1577</v>
      </c>
      <c r="C1169" s="221">
        <v>11109.9</v>
      </c>
      <c r="D1169" s="221">
        <v>990.5</v>
      </c>
      <c r="E1169" s="221">
        <v>4974.2</v>
      </c>
      <c r="F1169" s="221">
        <v>0</v>
      </c>
    </row>
    <row r="1170" spans="1:6" ht="22.9" customHeight="1" x14ac:dyDescent="0.2">
      <c r="A1170" s="223" t="s">
        <v>1576</v>
      </c>
      <c r="B1170" s="222" t="s">
        <v>1575</v>
      </c>
      <c r="C1170" s="221">
        <v>37048.199999999997</v>
      </c>
      <c r="D1170" s="221">
        <v>2753.3</v>
      </c>
      <c r="E1170" s="221">
        <v>5870.2</v>
      </c>
      <c r="F1170" s="221">
        <v>0</v>
      </c>
    </row>
    <row r="1171" spans="1:6" ht="22.9" customHeight="1" x14ac:dyDescent="0.2">
      <c r="A1171" s="223" t="s">
        <v>1574</v>
      </c>
      <c r="B1171" s="222" t="s">
        <v>1573</v>
      </c>
      <c r="C1171" s="221">
        <v>8860.1</v>
      </c>
      <c r="D1171" s="221">
        <v>702.3</v>
      </c>
      <c r="E1171" s="221">
        <v>1288.2</v>
      </c>
      <c r="F1171" s="221">
        <v>0</v>
      </c>
    </row>
    <row r="1172" spans="1:6" ht="22.9" customHeight="1" x14ac:dyDescent="0.2">
      <c r="A1172" s="223" t="s">
        <v>1572</v>
      </c>
      <c r="B1172" s="222" t="s">
        <v>1571</v>
      </c>
      <c r="C1172" s="221">
        <v>42188.9</v>
      </c>
      <c r="D1172" s="221">
        <v>2861.2</v>
      </c>
      <c r="E1172" s="221">
        <v>2215.9</v>
      </c>
      <c r="F1172" s="221">
        <v>0</v>
      </c>
    </row>
    <row r="1173" spans="1:6" ht="22.9" customHeight="1" x14ac:dyDescent="0.2">
      <c r="A1173" s="223" t="s">
        <v>1570</v>
      </c>
      <c r="B1173" s="222" t="s">
        <v>1569</v>
      </c>
      <c r="C1173" s="221">
        <v>10619.4</v>
      </c>
      <c r="D1173" s="221">
        <v>792.2</v>
      </c>
      <c r="E1173" s="221">
        <v>587.20000000000005</v>
      </c>
      <c r="F1173" s="221">
        <v>0</v>
      </c>
    </row>
    <row r="1174" spans="1:6" ht="30.75" customHeight="1" x14ac:dyDescent="0.2">
      <c r="A1174" s="223" t="s">
        <v>1568</v>
      </c>
      <c r="B1174" s="222" t="s">
        <v>1567</v>
      </c>
      <c r="C1174" s="221">
        <v>21714.400000000001</v>
      </c>
      <c r="D1174" s="221">
        <v>1257.2</v>
      </c>
      <c r="E1174" s="221">
        <v>8893.7000000000007</v>
      </c>
      <c r="F1174" s="221">
        <v>0</v>
      </c>
    </row>
    <row r="1175" spans="1:6" ht="22.9" customHeight="1" x14ac:dyDescent="0.2">
      <c r="A1175" s="223" t="s">
        <v>1566</v>
      </c>
      <c r="B1175" s="222" t="s">
        <v>1565</v>
      </c>
      <c r="C1175" s="221">
        <v>15237</v>
      </c>
      <c r="D1175" s="221">
        <v>916.7</v>
      </c>
      <c r="E1175" s="221">
        <v>6412.8</v>
      </c>
      <c r="F1175" s="221">
        <v>0</v>
      </c>
    </row>
    <row r="1176" spans="1:6" ht="22.9" customHeight="1" x14ac:dyDescent="0.2">
      <c r="A1176" s="223" t="s">
        <v>1564</v>
      </c>
      <c r="B1176" s="222" t="s">
        <v>1563</v>
      </c>
      <c r="C1176" s="221">
        <v>12096.3</v>
      </c>
      <c r="D1176" s="221">
        <v>881.2</v>
      </c>
      <c r="E1176" s="221">
        <v>3408.3</v>
      </c>
      <c r="F1176" s="221">
        <v>0</v>
      </c>
    </row>
    <row r="1177" spans="1:6" ht="22.9" customHeight="1" x14ac:dyDescent="0.2">
      <c r="A1177" s="223" t="s">
        <v>1562</v>
      </c>
      <c r="B1177" s="222" t="s">
        <v>1561</v>
      </c>
      <c r="C1177" s="221">
        <v>11071.5</v>
      </c>
      <c r="D1177" s="221">
        <v>673.8</v>
      </c>
      <c r="E1177" s="221">
        <v>0</v>
      </c>
      <c r="F1177" s="221">
        <v>1184.5</v>
      </c>
    </row>
    <row r="1178" spans="1:6" ht="22.9" customHeight="1" x14ac:dyDescent="0.2">
      <c r="A1178" s="223" t="s">
        <v>1560</v>
      </c>
      <c r="B1178" s="222" t="s">
        <v>1559</v>
      </c>
      <c r="C1178" s="221">
        <v>13482.8</v>
      </c>
      <c r="D1178" s="221">
        <v>775.1</v>
      </c>
      <c r="E1178" s="221">
        <v>0</v>
      </c>
      <c r="F1178" s="221">
        <v>2399.8000000000002</v>
      </c>
    </row>
    <row r="1179" spans="1:6" ht="22.9" customHeight="1" x14ac:dyDescent="0.2">
      <c r="A1179" s="223" t="s">
        <v>1558</v>
      </c>
      <c r="B1179" s="222" t="s">
        <v>1557</v>
      </c>
      <c r="C1179" s="221">
        <v>20491.599999999999</v>
      </c>
      <c r="D1179" s="221">
        <v>987</v>
      </c>
      <c r="E1179" s="221">
        <v>1141.5</v>
      </c>
      <c r="F1179" s="221">
        <v>0</v>
      </c>
    </row>
    <row r="1180" spans="1:6" ht="22.9" customHeight="1" x14ac:dyDescent="0.2">
      <c r="A1180" s="223" t="s">
        <v>1556</v>
      </c>
      <c r="B1180" s="222" t="s">
        <v>1555</v>
      </c>
      <c r="C1180" s="221">
        <v>30981.5</v>
      </c>
      <c r="D1180" s="221">
        <v>2199.6999999999998</v>
      </c>
      <c r="E1180" s="221">
        <v>17005.7</v>
      </c>
      <c r="F1180" s="221">
        <v>0</v>
      </c>
    </row>
    <row r="1181" spans="1:6" ht="22.9" customHeight="1" x14ac:dyDescent="0.2">
      <c r="A1181" s="223" t="s">
        <v>1554</v>
      </c>
      <c r="B1181" s="222" t="s">
        <v>1553</v>
      </c>
      <c r="C1181" s="221">
        <v>30537</v>
      </c>
      <c r="D1181" s="221">
        <v>2188.6</v>
      </c>
      <c r="E1181" s="221">
        <v>5495.7</v>
      </c>
      <c r="F1181" s="221">
        <v>0</v>
      </c>
    </row>
    <row r="1182" spans="1:6" ht="22.9" customHeight="1" x14ac:dyDescent="0.2">
      <c r="A1182" s="223" t="s">
        <v>1552</v>
      </c>
      <c r="B1182" s="222" t="s">
        <v>1551</v>
      </c>
      <c r="C1182" s="221">
        <v>18422.599999999999</v>
      </c>
      <c r="D1182" s="221">
        <v>1373.6</v>
      </c>
      <c r="E1182" s="221">
        <v>9634.4</v>
      </c>
      <c r="F1182" s="221">
        <v>0</v>
      </c>
    </row>
    <row r="1183" spans="1:6" ht="22.9" customHeight="1" x14ac:dyDescent="0.2">
      <c r="A1183" s="223" t="s">
        <v>1550</v>
      </c>
      <c r="B1183" s="222" t="s">
        <v>1549</v>
      </c>
      <c r="C1183" s="221">
        <v>29009.8</v>
      </c>
      <c r="D1183" s="221">
        <v>2326.1999999999998</v>
      </c>
      <c r="E1183" s="221">
        <v>8356</v>
      </c>
      <c r="F1183" s="221">
        <v>0</v>
      </c>
    </row>
    <row r="1184" spans="1:6" ht="22.9" customHeight="1" x14ac:dyDescent="0.2">
      <c r="A1184" s="223" t="s">
        <v>1548</v>
      </c>
      <c r="B1184" s="222" t="s">
        <v>1547</v>
      </c>
      <c r="C1184" s="221">
        <v>12701.7</v>
      </c>
      <c r="D1184" s="221">
        <v>680.3</v>
      </c>
      <c r="E1184" s="221">
        <v>0</v>
      </c>
      <c r="F1184" s="221">
        <v>0</v>
      </c>
    </row>
    <row r="1185" spans="1:6" ht="22.9" customHeight="1" x14ac:dyDescent="0.2">
      <c r="A1185" s="223" t="s">
        <v>1546</v>
      </c>
      <c r="B1185" s="222" t="s">
        <v>1545</v>
      </c>
      <c r="C1185" s="221">
        <v>12022.4</v>
      </c>
      <c r="D1185" s="221">
        <v>1115.5</v>
      </c>
      <c r="E1185" s="221">
        <v>2256</v>
      </c>
      <c r="F1185" s="221">
        <v>0</v>
      </c>
    </row>
    <row r="1186" spans="1:6" ht="22.9" customHeight="1" x14ac:dyDescent="0.2">
      <c r="A1186" s="223" t="s">
        <v>1544</v>
      </c>
      <c r="B1186" s="222" t="s">
        <v>1543</v>
      </c>
      <c r="C1186" s="221">
        <v>11785.1</v>
      </c>
      <c r="D1186" s="221">
        <v>726.9</v>
      </c>
      <c r="E1186" s="221">
        <v>2799.2</v>
      </c>
      <c r="F1186" s="221">
        <v>0</v>
      </c>
    </row>
    <row r="1187" spans="1:6" ht="22.9" customHeight="1" x14ac:dyDescent="0.2">
      <c r="A1187" s="223" t="s">
        <v>1542</v>
      </c>
      <c r="B1187" s="222" t="s">
        <v>1541</v>
      </c>
      <c r="C1187" s="221">
        <v>13336.5</v>
      </c>
      <c r="D1187" s="221">
        <v>693.4</v>
      </c>
      <c r="E1187" s="221">
        <v>3706</v>
      </c>
      <c r="F1187" s="221">
        <v>0</v>
      </c>
    </row>
    <row r="1188" spans="1:6" ht="22.9" customHeight="1" x14ac:dyDescent="0.2">
      <c r="A1188" s="223" t="s">
        <v>1540</v>
      </c>
      <c r="B1188" s="222" t="s">
        <v>1539</v>
      </c>
      <c r="C1188" s="221">
        <v>10151.1</v>
      </c>
      <c r="D1188" s="221">
        <v>713.3</v>
      </c>
      <c r="E1188" s="221">
        <v>0</v>
      </c>
      <c r="F1188" s="221">
        <v>0</v>
      </c>
    </row>
    <row r="1189" spans="1:6" ht="22.9" customHeight="1" x14ac:dyDescent="0.2">
      <c r="A1189" s="223" t="s">
        <v>1538</v>
      </c>
      <c r="B1189" s="222" t="s">
        <v>1537</v>
      </c>
      <c r="C1189" s="221">
        <v>19794.400000000001</v>
      </c>
      <c r="D1189" s="221">
        <v>1651.7</v>
      </c>
      <c r="E1189" s="221">
        <v>470</v>
      </c>
      <c r="F1189" s="221">
        <v>0</v>
      </c>
    </row>
    <row r="1190" spans="1:6" ht="22.9" customHeight="1" x14ac:dyDescent="0.2">
      <c r="A1190" s="223" t="s">
        <v>1536</v>
      </c>
      <c r="B1190" s="222" t="s">
        <v>1535</v>
      </c>
      <c r="C1190" s="221">
        <v>18601.900000000001</v>
      </c>
      <c r="D1190" s="221">
        <v>1032.8</v>
      </c>
      <c r="E1190" s="221">
        <v>5735.2</v>
      </c>
      <c r="F1190" s="221">
        <v>0</v>
      </c>
    </row>
    <row r="1191" spans="1:6" ht="22.9" customHeight="1" x14ac:dyDescent="0.2">
      <c r="A1191" s="223" t="s">
        <v>1534</v>
      </c>
      <c r="B1191" s="222" t="s">
        <v>1533</v>
      </c>
      <c r="C1191" s="221">
        <v>23015</v>
      </c>
      <c r="D1191" s="221">
        <v>1906.2</v>
      </c>
      <c r="E1191" s="221">
        <v>4996.1000000000004</v>
      </c>
      <c r="F1191" s="221">
        <v>0</v>
      </c>
    </row>
    <row r="1192" spans="1:6" ht="22.9" customHeight="1" x14ac:dyDescent="0.2">
      <c r="A1192" s="223" t="s">
        <v>1532</v>
      </c>
      <c r="B1192" s="222" t="s">
        <v>1531</v>
      </c>
      <c r="C1192" s="221">
        <v>15697.6</v>
      </c>
      <c r="D1192" s="221">
        <v>835</v>
      </c>
      <c r="E1192" s="221">
        <v>5553.9</v>
      </c>
      <c r="F1192" s="221">
        <v>0</v>
      </c>
    </row>
    <row r="1193" spans="1:6" ht="22.9" customHeight="1" x14ac:dyDescent="0.2">
      <c r="A1193" s="223" t="s">
        <v>1530</v>
      </c>
      <c r="B1193" s="222" t="s">
        <v>1529</v>
      </c>
      <c r="C1193" s="221">
        <v>8206.2000000000007</v>
      </c>
      <c r="D1193" s="221">
        <v>587.9</v>
      </c>
      <c r="E1193" s="221">
        <v>2750.2</v>
      </c>
      <c r="F1193" s="221">
        <v>0</v>
      </c>
    </row>
    <row r="1194" spans="1:6" ht="22.9" customHeight="1" x14ac:dyDescent="0.2">
      <c r="A1194" s="223">
        <v>21527000000</v>
      </c>
      <c r="B1194" s="222" t="s">
        <v>1528</v>
      </c>
      <c r="C1194" s="221">
        <v>12436.5</v>
      </c>
      <c r="D1194" s="221">
        <v>846.8</v>
      </c>
      <c r="E1194" s="221">
        <v>869.9</v>
      </c>
      <c r="F1194" s="221">
        <v>0</v>
      </c>
    </row>
    <row r="1195" spans="1:6" ht="22.9" customHeight="1" x14ac:dyDescent="0.2">
      <c r="A1195" s="223">
        <v>21528000000</v>
      </c>
      <c r="B1195" s="222" t="s">
        <v>1527</v>
      </c>
      <c r="C1195" s="221">
        <v>94732.6</v>
      </c>
      <c r="D1195" s="221">
        <v>13792.4</v>
      </c>
      <c r="E1195" s="221">
        <v>15385.3</v>
      </c>
      <c r="F1195" s="221">
        <v>0</v>
      </c>
    </row>
    <row r="1196" spans="1:6" ht="22.9" customHeight="1" x14ac:dyDescent="0.2">
      <c r="A1196" s="223">
        <v>21529000000</v>
      </c>
      <c r="B1196" s="222" t="s">
        <v>1526</v>
      </c>
      <c r="C1196" s="221">
        <v>30785.4</v>
      </c>
      <c r="D1196" s="221">
        <v>3335.6</v>
      </c>
      <c r="E1196" s="221">
        <v>0</v>
      </c>
      <c r="F1196" s="221">
        <v>0</v>
      </c>
    </row>
    <row r="1197" spans="1:6" ht="22.9" customHeight="1" x14ac:dyDescent="0.2">
      <c r="A1197" s="223">
        <v>21530000000</v>
      </c>
      <c r="B1197" s="222" t="s">
        <v>1525</v>
      </c>
      <c r="C1197" s="221">
        <v>6523.6</v>
      </c>
      <c r="D1197" s="221">
        <v>589.5</v>
      </c>
      <c r="E1197" s="221">
        <v>3982.3</v>
      </c>
      <c r="F1197" s="221">
        <v>0</v>
      </c>
    </row>
    <row r="1198" spans="1:6" ht="22.9" customHeight="1" x14ac:dyDescent="0.2">
      <c r="A1198" s="223">
        <v>21531000000</v>
      </c>
      <c r="B1198" s="222" t="s">
        <v>1524</v>
      </c>
      <c r="C1198" s="221">
        <v>6389.4</v>
      </c>
      <c r="D1198" s="221">
        <v>529.4</v>
      </c>
      <c r="E1198" s="221">
        <v>1751.4</v>
      </c>
      <c r="F1198" s="221">
        <v>0</v>
      </c>
    </row>
    <row r="1199" spans="1:6" ht="22.9" customHeight="1" x14ac:dyDescent="0.2">
      <c r="A1199" s="223" t="s">
        <v>953</v>
      </c>
      <c r="B1199" s="222" t="s">
        <v>952</v>
      </c>
      <c r="C1199" s="221">
        <v>256604.3</v>
      </c>
      <c r="D1199" s="221">
        <v>254308.4</v>
      </c>
      <c r="E1199" s="221">
        <v>77005.2</v>
      </c>
      <c r="F1199" s="221">
        <v>0</v>
      </c>
    </row>
    <row r="1200" spans="1:6" ht="22.9" customHeight="1" x14ac:dyDescent="0.2">
      <c r="A1200" s="223" t="s">
        <v>1523</v>
      </c>
      <c r="B1200" s="222" t="s">
        <v>1522</v>
      </c>
      <c r="C1200" s="221">
        <v>424569.9</v>
      </c>
      <c r="D1200" s="221">
        <v>52742.7</v>
      </c>
      <c r="E1200" s="221">
        <v>0</v>
      </c>
      <c r="F1200" s="221">
        <v>71259.8</v>
      </c>
    </row>
    <row r="1201" spans="1:6" ht="22.9" customHeight="1" x14ac:dyDescent="0.2">
      <c r="A1201" s="223" t="s">
        <v>1521</v>
      </c>
      <c r="B1201" s="222" t="s">
        <v>1520</v>
      </c>
      <c r="C1201" s="221">
        <v>139952.6</v>
      </c>
      <c r="D1201" s="221">
        <v>19436.5</v>
      </c>
      <c r="E1201" s="221">
        <v>23342.799999999999</v>
      </c>
      <c r="F1201" s="221">
        <v>0</v>
      </c>
    </row>
    <row r="1202" spans="1:6" ht="22.9" customHeight="1" x14ac:dyDescent="0.2">
      <c r="A1202" s="223" t="s">
        <v>1519</v>
      </c>
      <c r="B1202" s="222" t="s">
        <v>1518</v>
      </c>
      <c r="C1202" s="221">
        <v>59649.8</v>
      </c>
      <c r="D1202" s="221">
        <v>6751.5</v>
      </c>
      <c r="E1202" s="221">
        <v>0</v>
      </c>
      <c r="F1202" s="221">
        <v>1934.1</v>
      </c>
    </row>
    <row r="1203" spans="1:6" ht="22.9" customHeight="1" x14ac:dyDescent="0.2">
      <c r="A1203" s="223" t="s">
        <v>1517</v>
      </c>
      <c r="B1203" s="222" t="s">
        <v>1516</v>
      </c>
      <c r="C1203" s="221">
        <v>75804.2</v>
      </c>
      <c r="D1203" s="221">
        <v>8191.8</v>
      </c>
      <c r="E1203" s="221">
        <v>0</v>
      </c>
      <c r="F1203" s="221">
        <v>0</v>
      </c>
    </row>
    <row r="1204" spans="1:6" ht="22.9" customHeight="1" x14ac:dyDescent="0.2">
      <c r="A1204" s="223" t="s">
        <v>1515</v>
      </c>
      <c r="B1204" s="222" t="s">
        <v>1514</v>
      </c>
      <c r="C1204" s="221">
        <v>25540.5</v>
      </c>
      <c r="D1204" s="221">
        <v>1729.8</v>
      </c>
      <c r="E1204" s="221">
        <v>8432.5</v>
      </c>
      <c r="F1204" s="221">
        <v>0</v>
      </c>
    </row>
    <row r="1205" spans="1:6" ht="22.9" customHeight="1" x14ac:dyDescent="0.2">
      <c r="A1205" s="223" t="s">
        <v>1513</v>
      </c>
      <c r="B1205" s="222" t="s">
        <v>1512</v>
      </c>
      <c r="C1205" s="221">
        <v>48838.5</v>
      </c>
      <c r="D1205" s="221">
        <v>4371.5</v>
      </c>
      <c r="E1205" s="221">
        <v>9829.5</v>
      </c>
      <c r="F1205" s="221">
        <v>0</v>
      </c>
    </row>
    <row r="1206" spans="1:6" ht="22.9" customHeight="1" x14ac:dyDescent="0.2">
      <c r="A1206" s="223" t="s">
        <v>1511</v>
      </c>
      <c r="B1206" s="222" t="s">
        <v>1510</v>
      </c>
      <c r="C1206" s="221">
        <v>7834.2</v>
      </c>
      <c r="D1206" s="221">
        <v>549.9</v>
      </c>
      <c r="E1206" s="221">
        <v>0</v>
      </c>
      <c r="F1206" s="221">
        <v>327.60000000000002</v>
      </c>
    </row>
    <row r="1207" spans="1:6" ht="22.9" customHeight="1" x14ac:dyDescent="0.2">
      <c r="A1207" s="223" t="s">
        <v>1509</v>
      </c>
      <c r="B1207" s="222" t="s">
        <v>1508</v>
      </c>
      <c r="C1207" s="221">
        <v>21922.9</v>
      </c>
      <c r="D1207" s="221">
        <v>1377.2</v>
      </c>
      <c r="E1207" s="221">
        <v>2789.4</v>
      </c>
      <c r="F1207" s="221">
        <v>0</v>
      </c>
    </row>
    <row r="1208" spans="1:6" ht="22.9" customHeight="1" x14ac:dyDescent="0.2">
      <c r="A1208" s="223" t="s">
        <v>1507</v>
      </c>
      <c r="B1208" s="222" t="s">
        <v>1506</v>
      </c>
      <c r="C1208" s="221">
        <v>53491.4</v>
      </c>
      <c r="D1208" s="221">
        <v>4952.6000000000004</v>
      </c>
      <c r="E1208" s="221">
        <v>15008.9</v>
      </c>
      <c r="F1208" s="221">
        <v>0</v>
      </c>
    </row>
    <row r="1209" spans="1:6" ht="22.9" customHeight="1" x14ac:dyDescent="0.2">
      <c r="A1209" s="223" t="s">
        <v>1505</v>
      </c>
      <c r="B1209" s="222" t="s">
        <v>1504</v>
      </c>
      <c r="C1209" s="221">
        <v>79280.2</v>
      </c>
      <c r="D1209" s="221">
        <v>6913.2</v>
      </c>
      <c r="E1209" s="221">
        <v>10062.9</v>
      </c>
      <c r="F1209" s="221">
        <v>0</v>
      </c>
    </row>
    <row r="1210" spans="1:6" ht="22.9" customHeight="1" x14ac:dyDescent="0.2">
      <c r="A1210" s="223" t="s">
        <v>1503</v>
      </c>
      <c r="B1210" s="222" t="s">
        <v>1502</v>
      </c>
      <c r="C1210" s="221">
        <v>41663.4</v>
      </c>
      <c r="D1210" s="221">
        <v>4632.2</v>
      </c>
      <c r="E1210" s="221">
        <v>21285.5</v>
      </c>
      <c r="F1210" s="221">
        <v>0</v>
      </c>
    </row>
    <row r="1211" spans="1:6" ht="22.9" customHeight="1" x14ac:dyDescent="0.2">
      <c r="A1211" s="223" t="s">
        <v>1501</v>
      </c>
      <c r="B1211" s="222" t="s">
        <v>1500</v>
      </c>
      <c r="C1211" s="221">
        <v>49596.4</v>
      </c>
      <c r="D1211" s="221">
        <v>3596.7</v>
      </c>
      <c r="E1211" s="221">
        <v>11461.8</v>
      </c>
      <c r="F1211" s="221">
        <v>0</v>
      </c>
    </row>
    <row r="1212" spans="1:6" ht="22.9" customHeight="1" x14ac:dyDescent="0.2">
      <c r="A1212" s="223" t="s">
        <v>1499</v>
      </c>
      <c r="B1212" s="222" t="s">
        <v>1498</v>
      </c>
      <c r="C1212" s="221">
        <v>5042.2</v>
      </c>
      <c r="D1212" s="221">
        <v>479</v>
      </c>
      <c r="E1212" s="221">
        <v>2433.6999999999998</v>
      </c>
      <c r="F1212" s="221">
        <v>0</v>
      </c>
    </row>
    <row r="1213" spans="1:6" ht="22.9" customHeight="1" x14ac:dyDescent="0.2">
      <c r="A1213" s="223" t="s">
        <v>1497</v>
      </c>
      <c r="B1213" s="222" t="s">
        <v>1496</v>
      </c>
      <c r="C1213" s="221">
        <v>472.3</v>
      </c>
      <c r="D1213" s="221">
        <v>63.8</v>
      </c>
      <c r="E1213" s="221">
        <v>57.9</v>
      </c>
      <c r="F1213" s="221">
        <v>0</v>
      </c>
    </row>
    <row r="1214" spans="1:6" ht="22.9" customHeight="1" x14ac:dyDescent="0.2">
      <c r="A1214" s="223" t="s">
        <v>1495</v>
      </c>
      <c r="B1214" s="222" t="s">
        <v>1494</v>
      </c>
      <c r="C1214" s="221">
        <v>0</v>
      </c>
      <c r="D1214" s="221">
        <v>205</v>
      </c>
      <c r="E1214" s="221">
        <v>1230.5999999999999</v>
      </c>
      <c r="F1214" s="221">
        <v>0</v>
      </c>
    </row>
    <row r="1215" spans="1:6" ht="22.9" customHeight="1" x14ac:dyDescent="0.2">
      <c r="A1215" s="223" t="s">
        <v>1493</v>
      </c>
      <c r="B1215" s="222" t="s">
        <v>1492</v>
      </c>
      <c r="C1215" s="221">
        <v>73454.3</v>
      </c>
      <c r="D1215" s="221">
        <v>5163.6000000000004</v>
      </c>
      <c r="E1215" s="221">
        <v>741.5</v>
      </c>
      <c r="F1215" s="221">
        <v>0</v>
      </c>
    </row>
    <row r="1216" spans="1:6" ht="22.9" customHeight="1" x14ac:dyDescent="0.2">
      <c r="A1216" s="223" t="s">
        <v>1491</v>
      </c>
      <c r="B1216" s="222" t="s">
        <v>1490</v>
      </c>
      <c r="C1216" s="221">
        <v>59096.2</v>
      </c>
      <c r="D1216" s="221">
        <v>4333.7</v>
      </c>
      <c r="E1216" s="221">
        <v>9362.7000000000007</v>
      </c>
      <c r="F1216" s="221">
        <v>0</v>
      </c>
    </row>
    <row r="1217" spans="1:6" ht="22.9" customHeight="1" x14ac:dyDescent="0.2">
      <c r="A1217" s="223" t="s">
        <v>1489</v>
      </c>
      <c r="B1217" s="222" t="s">
        <v>1488</v>
      </c>
      <c r="C1217" s="221">
        <v>24143.3</v>
      </c>
      <c r="D1217" s="221">
        <v>2049.8000000000002</v>
      </c>
      <c r="E1217" s="221">
        <v>2721.1</v>
      </c>
      <c r="F1217" s="221">
        <v>0</v>
      </c>
    </row>
    <row r="1218" spans="1:6" ht="22.9" customHeight="1" x14ac:dyDescent="0.2">
      <c r="A1218" s="223" t="s">
        <v>1487</v>
      </c>
      <c r="B1218" s="222" t="s">
        <v>1486</v>
      </c>
      <c r="C1218" s="221">
        <v>27582.5</v>
      </c>
      <c r="D1218" s="221">
        <v>2736.5</v>
      </c>
      <c r="E1218" s="221">
        <v>10128.4</v>
      </c>
      <c r="F1218" s="221">
        <v>0</v>
      </c>
    </row>
    <row r="1219" spans="1:6" ht="22.9" customHeight="1" x14ac:dyDescent="0.2">
      <c r="A1219" s="223" t="s">
        <v>1485</v>
      </c>
      <c r="B1219" s="222" t="s">
        <v>1484</v>
      </c>
      <c r="C1219" s="221">
        <v>24869.599999999999</v>
      </c>
      <c r="D1219" s="221">
        <v>1334.3</v>
      </c>
      <c r="E1219" s="221">
        <v>1162.4000000000001</v>
      </c>
      <c r="F1219" s="221">
        <v>0</v>
      </c>
    </row>
    <row r="1220" spans="1:6" ht="22.9" customHeight="1" x14ac:dyDescent="0.2">
      <c r="A1220" s="223" t="s">
        <v>1483</v>
      </c>
      <c r="B1220" s="222" t="s">
        <v>1482</v>
      </c>
      <c r="C1220" s="221">
        <v>55148.5</v>
      </c>
      <c r="D1220" s="221">
        <v>4285</v>
      </c>
      <c r="E1220" s="221">
        <v>1432.6</v>
      </c>
      <c r="F1220" s="221">
        <v>0</v>
      </c>
    </row>
    <row r="1221" spans="1:6" ht="22.9" customHeight="1" x14ac:dyDescent="0.2">
      <c r="A1221" s="223" t="s">
        <v>1481</v>
      </c>
      <c r="B1221" s="222" t="s">
        <v>1480</v>
      </c>
      <c r="C1221" s="221">
        <v>22948.400000000001</v>
      </c>
      <c r="D1221" s="221">
        <v>1585.6</v>
      </c>
      <c r="E1221" s="221">
        <v>7316.6</v>
      </c>
      <c r="F1221" s="221">
        <v>0</v>
      </c>
    </row>
    <row r="1222" spans="1:6" ht="22.9" customHeight="1" x14ac:dyDescent="0.2">
      <c r="A1222" s="223" t="s">
        <v>1479</v>
      </c>
      <c r="B1222" s="222" t="s">
        <v>1478</v>
      </c>
      <c r="C1222" s="221">
        <v>14646.9</v>
      </c>
      <c r="D1222" s="221">
        <v>1384.3</v>
      </c>
      <c r="E1222" s="221">
        <v>3868.5</v>
      </c>
      <c r="F1222" s="221">
        <v>0</v>
      </c>
    </row>
    <row r="1223" spans="1:6" ht="22.9" customHeight="1" x14ac:dyDescent="0.2">
      <c r="A1223" s="223" t="s">
        <v>1477</v>
      </c>
      <c r="B1223" s="222" t="s">
        <v>1476</v>
      </c>
      <c r="C1223" s="221">
        <v>69732.5</v>
      </c>
      <c r="D1223" s="221">
        <v>6171.5</v>
      </c>
      <c r="E1223" s="221">
        <v>0</v>
      </c>
      <c r="F1223" s="221">
        <v>0</v>
      </c>
    </row>
    <row r="1224" spans="1:6" ht="22.9" customHeight="1" x14ac:dyDescent="0.2">
      <c r="A1224" s="223" t="s">
        <v>1475</v>
      </c>
      <c r="B1224" s="222" t="s">
        <v>1474</v>
      </c>
      <c r="C1224" s="221">
        <v>17325.400000000001</v>
      </c>
      <c r="D1224" s="221">
        <v>1156</v>
      </c>
      <c r="E1224" s="221">
        <v>6664.3</v>
      </c>
      <c r="F1224" s="221">
        <v>0</v>
      </c>
    </row>
    <row r="1225" spans="1:6" ht="22.9" customHeight="1" x14ac:dyDescent="0.2">
      <c r="A1225" s="223" t="s">
        <v>1473</v>
      </c>
      <c r="B1225" s="222" t="s">
        <v>1472</v>
      </c>
      <c r="C1225" s="221">
        <v>14528.3</v>
      </c>
      <c r="D1225" s="221">
        <v>1411.2</v>
      </c>
      <c r="E1225" s="221">
        <v>5254.4</v>
      </c>
      <c r="F1225" s="221">
        <v>0</v>
      </c>
    </row>
    <row r="1226" spans="1:6" ht="22.9" customHeight="1" x14ac:dyDescent="0.2">
      <c r="A1226" s="223" t="s">
        <v>1471</v>
      </c>
      <c r="B1226" s="222" t="s">
        <v>1470</v>
      </c>
      <c r="C1226" s="221">
        <v>23430.9</v>
      </c>
      <c r="D1226" s="221">
        <v>2241.6</v>
      </c>
      <c r="E1226" s="221">
        <v>0</v>
      </c>
      <c r="F1226" s="221">
        <v>4045.7</v>
      </c>
    </row>
    <row r="1227" spans="1:6" ht="22.9" customHeight="1" x14ac:dyDescent="0.2">
      <c r="A1227" s="223" t="s">
        <v>1469</v>
      </c>
      <c r="B1227" s="222" t="s">
        <v>1468</v>
      </c>
      <c r="C1227" s="221">
        <v>71132.800000000003</v>
      </c>
      <c r="D1227" s="221">
        <v>6818.2</v>
      </c>
      <c r="E1227" s="221">
        <v>24142.7</v>
      </c>
      <c r="F1227" s="221">
        <v>0</v>
      </c>
    </row>
    <row r="1228" spans="1:6" ht="22.9" customHeight="1" x14ac:dyDescent="0.2">
      <c r="A1228" s="223" t="s">
        <v>1467</v>
      </c>
      <c r="B1228" s="222" t="s">
        <v>1466</v>
      </c>
      <c r="C1228" s="221">
        <v>22662.5</v>
      </c>
      <c r="D1228" s="221">
        <v>1910.4</v>
      </c>
      <c r="E1228" s="221">
        <v>7211.7</v>
      </c>
      <c r="F1228" s="221">
        <v>0</v>
      </c>
    </row>
    <row r="1229" spans="1:6" ht="22.9" customHeight="1" x14ac:dyDescent="0.2">
      <c r="A1229" s="223" t="s">
        <v>1465</v>
      </c>
      <c r="B1229" s="222" t="s">
        <v>1464</v>
      </c>
      <c r="C1229" s="221">
        <v>7661</v>
      </c>
      <c r="D1229" s="221">
        <v>801</v>
      </c>
      <c r="E1229" s="221">
        <v>5563</v>
      </c>
      <c r="F1229" s="221">
        <v>0</v>
      </c>
    </row>
    <row r="1230" spans="1:6" ht="22.9" customHeight="1" x14ac:dyDescent="0.2">
      <c r="A1230" s="223" t="s">
        <v>1463</v>
      </c>
      <c r="B1230" s="222" t="s">
        <v>1462</v>
      </c>
      <c r="C1230" s="221">
        <v>6541.4</v>
      </c>
      <c r="D1230" s="221">
        <v>862.7</v>
      </c>
      <c r="E1230" s="221">
        <v>5562.2</v>
      </c>
      <c r="F1230" s="221">
        <v>0</v>
      </c>
    </row>
    <row r="1231" spans="1:6" ht="22.9" customHeight="1" x14ac:dyDescent="0.2">
      <c r="A1231" s="223" t="s">
        <v>1461</v>
      </c>
      <c r="B1231" s="222" t="s">
        <v>1460</v>
      </c>
      <c r="C1231" s="221">
        <v>43717.4</v>
      </c>
      <c r="D1231" s="221">
        <v>3587.3</v>
      </c>
      <c r="E1231" s="221">
        <v>4416.8999999999996</v>
      </c>
      <c r="F1231" s="221">
        <v>0</v>
      </c>
    </row>
    <row r="1232" spans="1:6" ht="22.9" customHeight="1" x14ac:dyDescent="0.2">
      <c r="A1232" s="223" t="s">
        <v>1459</v>
      </c>
      <c r="B1232" s="222" t="s">
        <v>1458</v>
      </c>
      <c r="C1232" s="221">
        <v>12103.7</v>
      </c>
      <c r="D1232" s="221">
        <v>1427.4</v>
      </c>
      <c r="E1232" s="221">
        <v>3230</v>
      </c>
      <c r="F1232" s="221">
        <v>0</v>
      </c>
    </row>
    <row r="1233" spans="1:6" ht="22.9" customHeight="1" x14ac:dyDescent="0.2">
      <c r="A1233" s="223" t="s">
        <v>1457</v>
      </c>
      <c r="B1233" s="222" t="s">
        <v>1456</v>
      </c>
      <c r="C1233" s="221">
        <v>15436.6</v>
      </c>
      <c r="D1233" s="221">
        <v>1276.8</v>
      </c>
      <c r="E1233" s="221">
        <v>7955.6</v>
      </c>
      <c r="F1233" s="221">
        <v>0</v>
      </c>
    </row>
    <row r="1234" spans="1:6" ht="22.9" customHeight="1" x14ac:dyDescent="0.2">
      <c r="A1234" s="223" t="s">
        <v>1455</v>
      </c>
      <c r="B1234" s="222" t="s">
        <v>1454</v>
      </c>
      <c r="C1234" s="221">
        <v>18662.8</v>
      </c>
      <c r="D1234" s="221">
        <v>1448.3</v>
      </c>
      <c r="E1234" s="221">
        <v>1214.4000000000001</v>
      </c>
      <c r="F1234" s="221">
        <v>0</v>
      </c>
    </row>
    <row r="1235" spans="1:6" ht="22.9" customHeight="1" x14ac:dyDescent="0.2">
      <c r="A1235" s="223" t="s">
        <v>1453</v>
      </c>
      <c r="B1235" s="222" t="s">
        <v>1452</v>
      </c>
      <c r="C1235" s="221">
        <v>12112.7</v>
      </c>
      <c r="D1235" s="221">
        <v>1148</v>
      </c>
      <c r="E1235" s="221">
        <v>0</v>
      </c>
      <c r="F1235" s="221">
        <v>0</v>
      </c>
    </row>
    <row r="1236" spans="1:6" ht="22.9" customHeight="1" x14ac:dyDescent="0.2">
      <c r="A1236" s="223" t="s">
        <v>1451</v>
      </c>
      <c r="B1236" s="222" t="s">
        <v>1450</v>
      </c>
      <c r="C1236" s="221">
        <v>48968.3</v>
      </c>
      <c r="D1236" s="221">
        <v>4724</v>
      </c>
      <c r="E1236" s="221">
        <v>16370.3</v>
      </c>
      <c r="F1236" s="221">
        <v>0</v>
      </c>
    </row>
    <row r="1237" spans="1:6" ht="22.9" customHeight="1" x14ac:dyDescent="0.2">
      <c r="A1237" s="223" t="s">
        <v>1449</v>
      </c>
      <c r="B1237" s="222" t="s">
        <v>1448</v>
      </c>
      <c r="C1237" s="221">
        <v>77918.899999999994</v>
      </c>
      <c r="D1237" s="221">
        <v>6001.3</v>
      </c>
      <c r="E1237" s="221">
        <v>19366.400000000001</v>
      </c>
      <c r="F1237" s="221">
        <v>0</v>
      </c>
    </row>
    <row r="1238" spans="1:6" ht="22.9" customHeight="1" x14ac:dyDescent="0.2">
      <c r="A1238" s="223" t="s">
        <v>1447</v>
      </c>
      <c r="B1238" s="222" t="s">
        <v>1446</v>
      </c>
      <c r="C1238" s="221">
        <v>14869.7</v>
      </c>
      <c r="D1238" s="221">
        <v>1489.2</v>
      </c>
      <c r="E1238" s="221">
        <v>4434.7</v>
      </c>
      <c r="F1238" s="221">
        <v>0</v>
      </c>
    </row>
    <row r="1239" spans="1:6" ht="22.9" customHeight="1" x14ac:dyDescent="0.2">
      <c r="A1239" s="223" t="s">
        <v>1445</v>
      </c>
      <c r="B1239" s="222" t="s">
        <v>1444</v>
      </c>
      <c r="C1239" s="221">
        <v>11201.7</v>
      </c>
      <c r="D1239" s="221">
        <v>1035.2</v>
      </c>
      <c r="E1239" s="221">
        <v>0</v>
      </c>
      <c r="F1239" s="221">
        <v>3964.8</v>
      </c>
    </row>
    <row r="1240" spans="1:6" ht="22.9" customHeight="1" x14ac:dyDescent="0.2">
      <c r="A1240" s="223" t="s">
        <v>1443</v>
      </c>
      <c r="B1240" s="222" t="s">
        <v>1442</v>
      </c>
      <c r="C1240" s="221">
        <v>15952.8</v>
      </c>
      <c r="D1240" s="221">
        <v>1431.5</v>
      </c>
      <c r="E1240" s="221">
        <v>4051.7</v>
      </c>
      <c r="F1240" s="221">
        <v>0</v>
      </c>
    </row>
    <row r="1241" spans="1:6" ht="22.9" customHeight="1" x14ac:dyDescent="0.2">
      <c r="A1241" s="223" t="s">
        <v>1441</v>
      </c>
      <c r="B1241" s="222" t="s">
        <v>1440</v>
      </c>
      <c r="C1241" s="221">
        <v>38962.400000000001</v>
      </c>
      <c r="D1241" s="221">
        <v>3631.7</v>
      </c>
      <c r="E1241" s="221">
        <v>6876.6</v>
      </c>
      <c r="F1241" s="221">
        <v>0</v>
      </c>
    </row>
    <row r="1242" spans="1:6" ht="22.9" customHeight="1" x14ac:dyDescent="0.2">
      <c r="A1242" s="223" t="s">
        <v>1439</v>
      </c>
      <c r="B1242" s="222" t="s">
        <v>1438</v>
      </c>
      <c r="C1242" s="221">
        <v>22272.6</v>
      </c>
      <c r="D1242" s="221">
        <v>2317.8000000000002</v>
      </c>
      <c r="E1242" s="221">
        <v>10221.299999999999</v>
      </c>
      <c r="F1242" s="221">
        <v>0</v>
      </c>
    </row>
    <row r="1243" spans="1:6" ht="22.9" customHeight="1" x14ac:dyDescent="0.2">
      <c r="A1243" s="223" t="s">
        <v>1437</v>
      </c>
      <c r="B1243" s="222" t="s">
        <v>1436</v>
      </c>
      <c r="C1243" s="221">
        <v>41601.800000000003</v>
      </c>
      <c r="D1243" s="221">
        <v>4096.3999999999996</v>
      </c>
      <c r="E1243" s="221">
        <v>4199.8</v>
      </c>
      <c r="F1243" s="221">
        <v>0</v>
      </c>
    </row>
    <row r="1244" spans="1:6" ht="22.9" customHeight="1" x14ac:dyDescent="0.2">
      <c r="A1244" s="223" t="s">
        <v>1435</v>
      </c>
      <c r="B1244" s="222" t="s">
        <v>1434</v>
      </c>
      <c r="C1244" s="221">
        <v>5651.7</v>
      </c>
      <c r="D1244" s="221">
        <v>515.20000000000005</v>
      </c>
      <c r="E1244" s="221">
        <v>1576.2</v>
      </c>
      <c r="F1244" s="221">
        <v>0</v>
      </c>
    </row>
    <row r="1245" spans="1:6" ht="22.9" customHeight="1" x14ac:dyDescent="0.2">
      <c r="A1245" s="223" t="s">
        <v>1433</v>
      </c>
      <c r="B1245" s="222" t="s">
        <v>1432</v>
      </c>
      <c r="C1245" s="221">
        <v>17320.5</v>
      </c>
      <c r="D1245" s="221">
        <v>1199.2</v>
      </c>
      <c r="E1245" s="221">
        <v>346.8</v>
      </c>
      <c r="F1245" s="221">
        <v>0</v>
      </c>
    </row>
    <row r="1246" spans="1:6" ht="22.9" customHeight="1" x14ac:dyDescent="0.2">
      <c r="A1246" s="223" t="s">
        <v>1431</v>
      </c>
      <c r="B1246" s="222" t="s">
        <v>1430</v>
      </c>
      <c r="C1246" s="221">
        <v>33403.599999999999</v>
      </c>
      <c r="D1246" s="221">
        <v>2370.6999999999998</v>
      </c>
      <c r="E1246" s="221">
        <v>10479.4</v>
      </c>
      <c r="F1246" s="221">
        <v>0</v>
      </c>
    </row>
    <row r="1247" spans="1:6" ht="22.9" customHeight="1" x14ac:dyDescent="0.2">
      <c r="A1247" s="223" t="s">
        <v>1429</v>
      </c>
      <c r="B1247" s="222" t="s">
        <v>1428</v>
      </c>
      <c r="C1247" s="221">
        <v>55447.9</v>
      </c>
      <c r="D1247" s="221">
        <v>5837.7</v>
      </c>
      <c r="E1247" s="221">
        <v>20473.2</v>
      </c>
      <c r="F1247" s="221">
        <v>0</v>
      </c>
    </row>
    <row r="1248" spans="1:6" ht="31.5" x14ac:dyDescent="0.2">
      <c r="A1248" s="223" t="s">
        <v>1427</v>
      </c>
      <c r="B1248" s="222" t="s">
        <v>1426</v>
      </c>
      <c r="C1248" s="221">
        <v>10700.6</v>
      </c>
      <c r="D1248" s="221">
        <v>1287.5</v>
      </c>
      <c r="E1248" s="221">
        <v>4004.4</v>
      </c>
      <c r="F1248" s="221">
        <v>0</v>
      </c>
    </row>
    <row r="1249" spans="1:6" ht="22.9" customHeight="1" x14ac:dyDescent="0.2">
      <c r="A1249" s="223" t="s">
        <v>1425</v>
      </c>
      <c r="B1249" s="222" t="s">
        <v>1424</v>
      </c>
      <c r="C1249" s="221">
        <v>13574.2</v>
      </c>
      <c r="D1249" s="221">
        <v>1134</v>
      </c>
      <c r="E1249" s="221">
        <v>3480.5</v>
      </c>
      <c r="F1249" s="221">
        <v>0</v>
      </c>
    </row>
    <row r="1250" spans="1:6" ht="22.9" customHeight="1" x14ac:dyDescent="0.2">
      <c r="A1250" s="223" t="s">
        <v>1423</v>
      </c>
      <c r="B1250" s="222" t="s">
        <v>1422</v>
      </c>
      <c r="C1250" s="221">
        <v>49312.1</v>
      </c>
      <c r="D1250" s="221">
        <v>4568.3999999999996</v>
      </c>
      <c r="E1250" s="221">
        <v>0</v>
      </c>
      <c r="F1250" s="221">
        <v>595.5</v>
      </c>
    </row>
    <row r="1251" spans="1:6" ht="22.9" customHeight="1" x14ac:dyDescent="0.2">
      <c r="A1251" s="223" t="s">
        <v>1421</v>
      </c>
      <c r="B1251" s="222" t="s">
        <v>1420</v>
      </c>
      <c r="C1251" s="221">
        <v>9798.5</v>
      </c>
      <c r="D1251" s="221">
        <v>803.3</v>
      </c>
      <c r="E1251" s="221">
        <v>1219.5</v>
      </c>
      <c r="F1251" s="221">
        <v>0</v>
      </c>
    </row>
    <row r="1252" spans="1:6" ht="22.9" customHeight="1" x14ac:dyDescent="0.2">
      <c r="A1252" s="223" t="s">
        <v>1419</v>
      </c>
      <c r="B1252" s="222" t="s">
        <v>1418</v>
      </c>
      <c r="C1252" s="221">
        <v>9523.2000000000007</v>
      </c>
      <c r="D1252" s="221">
        <v>734.5</v>
      </c>
      <c r="E1252" s="221">
        <v>917.1</v>
      </c>
      <c r="F1252" s="221">
        <v>0</v>
      </c>
    </row>
    <row r="1253" spans="1:6" ht="22.9" customHeight="1" x14ac:dyDescent="0.2">
      <c r="A1253" s="223" t="s">
        <v>1417</v>
      </c>
      <c r="B1253" s="222" t="s">
        <v>1416</v>
      </c>
      <c r="C1253" s="221">
        <v>14011.7</v>
      </c>
      <c r="D1253" s="221">
        <v>1300.8</v>
      </c>
      <c r="E1253" s="221">
        <v>1306.3</v>
      </c>
      <c r="F1253" s="221">
        <v>0</v>
      </c>
    </row>
    <row r="1254" spans="1:6" ht="22.9" customHeight="1" x14ac:dyDescent="0.2">
      <c r="A1254" s="223" t="s">
        <v>1415</v>
      </c>
      <c r="B1254" s="222" t="s">
        <v>1414</v>
      </c>
      <c r="C1254" s="221">
        <v>10038.200000000001</v>
      </c>
      <c r="D1254" s="221">
        <v>744.9</v>
      </c>
      <c r="E1254" s="221">
        <v>4003.3</v>
      </c>
      <c r="F1254" s="221">
        <v>0</v>
      </c>
    </row>
    <row r="1255" spans="1:6" ht="22.9" customHeight="1" x14ac:dyDescent="0.2">
      <c r="A1255" s="223" t="s">
        <v>1413</v>
      </c>
      <c r="B1255" s="222" t="s">
        <v>1412</v>
      </c>
      <c r="C1255" s="221">
        <v>13441.1</v>
      </c>
      <c r="D1255" s="221">
        <v>1179.5999999999999</v>
      </c>
      <c r="E1255" s="221">
        <v>4462.6000000000004</v>
      </c>
      <c r="F1255" s="221">
        <v>0</v>
      </c>
    </row>
    <row r="1256" spans="1:6" ht="22.9" customHeight="1" x14ac:dyDescent="0.2">
      <c r="A1256" s="223" t="s">
        <v>1411</v>
      </c>
      <c r="B1256" s="222" t="s">
        <v>1410</v>
      </c>
      <c r="C1256" s="221">
        <v>9899.2000000000007</v>
      </c>
      <c r="D1256" s="221">
        <v>980.7</v>
      </c>
      <c r="E1256" s="221">
        <v>2430.6</v>
      </c>
      <c r="F1256" s="221">
        <v>0</v>
      </c>
    </row>
    <row r="1257" spans="1:6" ht="22.9" customHeight="1" x14ac:dyDescent="0.2">
      <c r="A1257" s="223" t="s">
        <v>1409</v>
      </c>
      <c r="B1257" s="222" t="s">
        <v>1408</v>
      </c>
      <c r="C1257" s="221">
        <v>9257.1</v>
      </c>
      <c r="D1257" s="221">
        <v>1096.5</v>
      </c>
      <c r="E1257" s="221">
        <v>7290.5</v>
      </c>
      <c r="F1257" s="221">
        <v>0</v>
      </c>
    </row>
    <row r="1258" spans="1:6" ht="22.9" customHeight="1" x14ac:dyDescent="0.2">
      <c r="A1258" s="223" t="s">
        <v>1407</v>
      </c>
      <c r="B1258" s="222" t="s">
        <v>1406</v>
      </c>
      <c r="C1258" s="221">
        <v>8504.1</v>
      </c>
      <c r="D1258" s="221">
        <v>651.29999999999995</v>
      </c>
      <c r="E1258" s="221">
        <v>0</v>
      </c>
      <c r="F1258" s="221">
        <v>2196.8000000000002</v>
      </c>
    </row>
    <row r="1259" spans="1:6" ht="22.9" customHeight="1" x14ac:dyDescent="0.2">
      <c r="A1259" s="223" t="s">
        <v>1405</v>
      </c>
      <c r="B1259" s="222" t="s">
        <v>1404</v>
      </c>
      <c r="C1259" s="221">
        <v>4119.2</v>
      </c>
      <c r="D1259" s="221">
        <v>347.5</v>
      </c>
      <c r="E1259" s="221">
        <v>890.1</v>
      </c>
      <c r="F1259" s="221">
        <v>0</v>
      </c>
    </row>
    <row r="1260" spans="1:6" ht="22.9" customHeight="1" x14ac:dyDescent="0.2">
      <c r="A1260" s="223">
        <v>22540000000</v>
      </c>
      <c r="B1260" s="222" t="s">
        <v>1403</v>
      </c>
      <c r="C1260" s="221">
        <v>23849.9</v>
      </c>
      <c r="D1260" s="221">
        <v>2115.3000000000002</v>
      </c>
      <c r="E1260" s="221">
        <v>1253.8</v>
      </c>
      <c r="F1260" s="221">
        <v>0</v>
      </c>
    </row>
    <row r="1261" spans="1:6" ht="22.9" customHeight="1" x14ac:dyDescent="0.2">
      <c r="A1261" s="223">
        <v>22541000000</v>
      </c>
      <c r="B1261" s="222" t="s">
        <v>1402</v>
      </c>
      <c r="C1261" s="221">
        <v>6060</v>
      </c>
      <c r="D1261" s="221">
        <v>796.4</v>
      </c>
      <c r="E1261" s="221">
        <v>1888</v>
      </c>
      <c r="F1261" s="221">
        <v>0</v>
      </c>
    </row>
    <row r="1262" spans="1:6" ht="22.9" customHeight="1" x14ac:dyDescent="0.2">
      <c r="A1262" s="223">
        <v>22542000000</v>
      </c>
      <c r="B1262" s="222" t="s">
        <v>1401</v>
      </c>
      <c r="C1262" s="221">
        <v>6690.8</v>
      </c>
      <c r="D1262" s="221">
        <v>424.9</v>
      </c>
      <c r="E1262" s="221">
        <v>0</v>
      </c>
      <c r="F1262" s="221">
        <v>818.3</v>
      </c>
    </row>
    <row r="1263" spans="1:6" ht="22.9" customHeight="1" x14ac:dyDescent="0.2">
      <c r="A1263" s="223">
        <v>22543000000</v>
      </c>
      <c r="B1263" s="222" t="s">
        <v>1400</v>
      </c>
      <c r="C1263" s="221">
        <v>22894</v>
      </c>
      <c r="D1263" s="221">
        <v>1345.5</v>
      </c>
      <c r="E1263" s="221">
        <v>861.7</v>
      </c>
      <c r="F1263" s="221">
        <v>0</v>
      </c>
    </row>
    <row r="1264" spans="1:6" ht="22.9" customHeight="1" x14ac:dyDescent="0.2">
      <c r="A1264" s="223">
        <v>22544000000</v>
      </c>
      <c r="B1264" s="222" t="s">
        <v>1399</v>
      </c>
      <c r="C1264" s="221">
        <v>10541.8</v>
      </c>
      <c r="D1264" s="221">
        <v>880.6</v>
      </c>
      <c r="E1264" s="221">
        <v>3836.6</v>
      </c>
      <c r="F1264" s="221">
        <v>0</v>
      </c>
    </row>
    <row r="1265" spans="1:6" ht="22.9" customHeight="1" x14ac:dyDescent="0.2">
      <c r="A1265" s="223">
        <v>22545000000</v>
      </c>
      <c r="B1265" s="222" t="s">
        <v>1398</v>
      </c>
      <c r="C1265" s="221">
        <v>58867.8</v>
      </c>
      <c r="D1265" s="221">
        <v>7045.3</v>
      </c>
      <c r="E1265" s="221">
        <v>7079.4</v>
      </c>
      <c r="F1265" s="221">
        <v>0</v>
      </c>
    </row>
    <row r="1266" spans="1:6" ht="22.9" customHeight="1" x14ac:dyDescent="0.2">
      <c r="A1266" s="223">
        <v>22546000000</v>
      </c>
      <c r="B1266" s="222" t="s">
        <v>1397</v>
      </c>
      <c r="C1266" s="221">
        <v>55050.5</v>
      </c>
      <c r="D1266" s="221">
        <v>7294.1</v>
      </c>
      <c r="E1266" s="221">
        <v>0</v>
      </c>
      <c r="F1266" s="221">
        <v>34522.699999999997</v>
      </c>
    </row>
    <row r="1267" spans="1:6" ht="22.9" customHeight="1" x14ac:dyDescent="0.2">
      <c r="A1267" s="223">
        <v>22547000000</v>
      </c>
      <c r="B1267" s="222" t="s">
        <v>1396</v>
      </c>
      <c r="C1267" s="221">
        <v>11492.2</v>
      </c>
      <c r="D1267" s="221">
        <v>934.4</v>
      </c>
      <c r="E1267" s="221">
        <v>4973.5</v>
      </c>
      <c r="F1267" s="221">
        <v>0</v>
      </c>
    </row>
    <row r="1268" spans="1:6" ht="22.9" customHeight="1" x14ac:dyDescent="0.2">
      <c r="A1268" s="223" t="s">
        <v>951</v>
      </c>
      <c r="B1268" s="222" t="s">
        <v>950</v>
      </c>
      <c r="C1268" s="221">
        <v>237557.2</v>
      </c>
      <c r="D1268" s="221">
        <v>244799.8</v>
      </c>
      <c r="E1268" s="221">
        <v>46046.6</v>
      </c>
      <c r="F1268" s="221">
        <v>0</v>
      </c>
    </row>
    <row r="1269" spans="1:6" ht="22.9" customHeight="1" x14ac:dyDescent="0.2">
      <c r="A1269" s="223" t="s">
        <v>1395</v>
      </c>
      <c r="B1269" s="222" t="s">
        <v>1394</v>
      </c>
      <c r="C1269" s="221">
        <v>340062.1</v>
      </c>
      <c r="D1269" s="221">
        <v>55253.599999999999</v>
      </c>
      <c r="E1269" s="221">
        <v>0</v>
      </c>
      <c r="F1269" s="221">
        <v>90521.4</v>
      </c>
    </row>
    <row r="1270" spans="1:6" ht="22.9" customHeight="1" x14ac:dyDescent="0.2">
      <c r="A1270" s="223" t="s">
        <v>1393</v>
      </c>
      <c r="B1270" s="222" t="s">
        <v>1392</v>
      </c>
      <c r="C1270" s="221">
        <v>21971.1</v>
      </c>
      <c r="D1270" s="221">
        <v>3521.1</v>
      </c>
      <c r="E1270" s="221">
        <v>16834.8</v>
      </c>
      <c r="F1270" s="221">
        <v>0</v>
      </c>
    </row>
    <row r="1271" spans="1:6" ht="22.9" customHeight="1" x14ac:dyDescent="0.2">
      <c r="A1271" s="223" t="s">
        <v>1391</v>
      </c>
      <c r="B1271" s="222" t="s">
        <v>1390</v>
      </c>
      <c r="C1271" s="221">
        <v>36005.9</v>
      </c>
      <c r="D1271" s="221">
        <v>5701.3</v>
      </c>
      <c r="E1271" s="221">
        <v>0</v>
      </c>
      <c r="F1271" s="221">
        <v>0</v>
      </c>
    </row>
    <row r="1272" spans="1:6" ht="22.9" customHeight="1" x14ac:dyDescent="0.2">
      <c r="A1272" s="223" t="s">
        <v>1389</v>
      </c>
      <c r="B1272" s="222" t="s">
        <v>1388</v>
      </c>
      <c r="C1272" s="221">
        <v>88262.2</v>
      </c>
      <c r="D1272" s="221">
        <v>13387.1</v>
      </c>
      <c r="E1272" s="221">
        <v>7189</v>
      </c>
      <c r="F1272" s="221">
        <v>0</v>
      </c>
    </row>
    <row r="1273" spans="1:6" ht="22.9" customHeight="1" x14ac:dyDescent="0.2">
      <c r="A1273" s="223" t="s">
        <v>1387</v>
      </c>
      <c r="B1273" s="222" t="s">
        <v>1386</v>
      </c>
      <c r="C1273" s="221">
        <v>112373.5</v>
      </c>
      <c r="D1273" s="221">
        <v>16449.7</v>
      </c>
      <c r="E1273" s="221">
        <v>14583.8</v>
      </c>
      <c r="F1273" s="221">
        <v>0</v>
      </c>
    </row>
    <row r="1274" spans="1:6" ht="22.9" customHeight="1" x14ac:dyDescent="0.2">
      <c r="A1274" s="223" t="s">
        <v>1385</v>
      </c>
      <c r="B1274" s="222" t="s">
        <v>1384</v>
      </c>
      <c r="C1274" s="221">
        <v>35002.699999999997</v>
      </c>
      <c r="D1274" s="221">
        <v>3782.5</v>
      </c>
      <c r="E1274" s="221">
        <v>8616.5</v>
      </c>
      <c r="F1274" s="221">
        <v>0</v>
      </c>
    </row>
    <row r="1275" spans="1:6" ht="22.9" customHeight="1" x14ac:dyDescent="0.2">
      <c r="A1275" s="223" t="s">
        <v>1383</v>
      </c>
      <c r="B1275" s="222" t="s">
        <v>1382</v>
      </c>
      <c r="C1275" s="221">
        <v>42769.2</v>
      </c>
      <c r="D1275" s="221">
        <v>3897.2</v>
      </c>
      <c r="E1275" s="221">
        <v>4484.8</v>
      </c>
      <c r="F1275" s="221">
        <v>0</v>
      </c>
    </row>
    <row r="1276" spans="1:6" ht="22.9" customHeight="1" x14ac:dyDescent="0.2">
      <c r="A1276" s="223" t="s">
        <v>1381</v>
      </c>
      <c r="B1276" s="222" t="s">
        <v>1380</v>
      </c>
      <c r="C1276" s="221">
        <v>34662.699999999997</v>
      </c>
      <c r="D1276" s="221">
        <v>2751.2</v>
      </c>
      <c r="E1276" s="221">
        <v>1948.1</v>
      </c>
      <c r="F1276" s="221">
        <v>0</v>
      </c>
    </row>
    <row r="1277" spans="1:6" ht="22.9" customHeight="1" x14ac:dyDescent="0.2">
      <c r="A1277" s="223" t="s">
        <v>1379</v>
      </c>
      <c r="B1277" s="222" t="s">
        <v>1378</v>
      </c>
      <c r="C1277" s="221">
        <v>67629.2</v>
      </c>
      <c r="D1277" s="221">
        <v>6716.3</v>
      </c>
      <c r="E1277" s="221">
        <v>10394.6</v>
      </c>
      <c r="F1277" s="221">
        <v>0</v>
      </c>
    </row>
    <row r="1278" spans="1:6" ht="22.9" customHeight="1" x14ac:dyDescent="0.2">
      <c r="A1278" s="223" t="s">
        <v>1377</v>
      </c>
      <c r="B1278" s="222" t="s">
        <v>1376</v>
      </c>
      <c r="C1278" s="221">
        <v>84625.600000000006</v>
      </c>
      <c r="D1278" s="221">
        <v>6986.5</v>
      </c>
      <c r="E1278" s="221">
        <v>0</v>
      </c>
      <c r="F1278" s="221">
        <v>0</v>
      </c>
    </row>
    <row r="1279" spans="1:6" ht="22.9" customHeight="1" x14ac:dyDescent="0.2">
      <c r="A1279" s="223" t="s">
        <v>1375</v>
      </c>
      <c r="B1279" s="222" t="s">
        <v>1374</v>
      </c>
      <c r="C1279" s="221">
        <v>15352.3</v>
      </c>
      <c r="D1279" s="221">
        <v>1220</v>
      </c>
      <c r="E1279" s="221">
        <v>2797.2</v>
      </c>
      <c r="F1279" s="221">
        <v>0</v>
      </c>
    </row>
    <row r="1280" spans="1:6" ht="22.9" customHeight="1" x14ac:dyDescent="0.2">
      <c r="A1280" s="223" t="s">
        <v>1373</v>
      </c>
      <c r="B1280" s="222" t="s">
        <v>1372</v>
      </c>
      <c r="C1280" s="221">
        <v>2341.9</v>
      </c>
      <c r="D1280" s="221">
        <v>335.8</v>
      </c>
      <c r="E1280" s="221">
        <v>429.1</v>
      </c>
      <c r="F1280" s="221">
        <v>0</v>
      </c>
    </row>
    <row r="1281" spans="1:6" ht="22.9" customHeight="1" x14ac:dyDescent="0.2">
      <c r="A1281" s="223" t="s">
        <v>1371</v>
      </c>
      <c r="B1281" s="222" t="s">
        <v>1370</v>
      </c>
      <c r="C1281" s="221">
        <v>30530.7</v>
      </c>
      <c r="D1281" s="221">
        <v>2629.5</v>
      </c>
      <c r="E1281" s="221">
        <v>149.4</v>
      </c>
      <c r="F1281" s="221">
        <v>0</v>
      </c>
    </row>
    <row r="1282" spans="1:6" ht="22.9" customHeight="1" x14ac:dyDescent="0.2">
      <c r="A1282" s="223" t="s">
        <v>1369</v>
      </c>
      <c r="B1282" s="222" t="s">
        <v>1368</v>
      </c>
      <c r="C1282" s="221">
        <v>35585.1</v>
      </c>
      <c r="D1282" s="221">
        <v>3767.5</v>
      </c>
      <c r="E1282" s="221">
        <v>0</v>
      </c>
      <c r="F1282" s="221">
        <v>0</v>
      </c>
    </row>
    <row r="1283" spans="1:6" ht="22.9" customHeight="1" x14ac:dyDescent="0.2">
      <c r="A1283" s="223" t="s">
        <v>1367</v>
      </c>
      <c r="B1283" s="222" t="s">
        <v>1366</v>
      </c>
      <c r="C1283" s="221">
        <v>17318.5</v>
      </c>
      <c r="D1283" s="221">
        <v>1772.3</v>
      </c>
      <c r="E1283" s="221">
        <v>0</v>
      </c>
      <c r="F1283" s="221">
        <v>0</v>
      </c>
    </row>
    <row r="1284" spans="1:6" ht="22.9" customHeight="1" x14ac:dyDescent="0.2">
      <c r="A1284" s="223" t="s">
        <v>1365</v>
      </c>
      <c r="B1284" s="222" t="s">
        <v>1364</v>
      </c>
      <c r="C1284" s="221">
        <v>45549.8</v>
      </c>
      <c r="D1284" s="221">
        <v>3770.3</v>
      </c>
      <c r="E1284" s="221">
        <v>0</v>
      </c>
      <c r="F1284" s="221">
        <v>0</v>
      </c>
    </row>
    <row r="1285" spans="1:6" ht="22.9" customHeight="1" x14ac:dyDescent="0.2">
      <c r="A1285" s="223" t="s">
        <v>1363</v>
      </c>
      <c r="B1285" s="222" t="s">
        <v>1362</v>
      </c>
      <c r="C1285" s="221">
        <v>72643.199999999997</v>
      </c>
      <c r="D1285" s="221">
        <v>6521.6</v>
      </c>
      <c r="E1285" s="221">
        <v>19650.8</v>
      </c>
      <c r="F1285" s="221">
        <v>0</v>
      </c>
    </row>
    <row r="1286" spans="1:6" s="217" customFormat="1" ht="22.9" customHeight="1" x14ac:dyDescent="0.2">
      <c r="A1286" s="223" t="s">
        <v>1361</v>
      </c>
      <c r="B1286" s="222" t="s">
        <v>1360</v>
      </c>
      <c r="C1286" s="221">
        <v>15496.4</v>
      </c>
      <c r="D1286" s="221">
        <v>1977.4</v>
      </c>
      <c r="E1286" s="221">
        <v>6910.4</v>
      </c>
      <c r="F1286" s="221">
        <v>0</v>
      </c>
    </row>
    <row r="1287" spans="1:6" ht="22.9" customHeight="1" x14ac:dyDescent="0.2">
      <c r="A1287" s="223" t="s">
        <v>1359</v>
      </c>
      <c r="B1287" s="222" t="s">
        <v>1358</v>
      </c>
      <c r="C1287" s="221">
        <v>36166.1</v>
      </c>
      <c r="D1287" s="221">
        <v>3208.3</v>
      </c>
      <c r="E1287" s="221">
        <v>2122.6</v>
      </c>
      <c r="F1287" s="221">
        <v>0</v>
      </c>
    </row>
    <row r="1288" spans="1:6" ht="22.9" customHeight="1" x14ac:dyDescent="0.2">
      <c r="A1288" s="223" t="s">
        <v>1357</v>
      </c>
      <c r="B1288" s="222" t="s">
        <v>1356</v>
      </c>
      <c r="C1288" s="221">
        <v>43705.7</v>
      </c>
      <c r="D1288" s="221">
        <v>4184.5</v>
      </c>
      <c r="E1288" s="221">
        <v>5525</v>
      </c>
      <c r="F1288" s="221">
        <v>0</v>
      </c>
    </row>
    <row r="1289" spans="1:6" ht="22.9" customHeight="1" x14ac:dyDescent="0.2">
      <c r="A1289" s="223" t="s">
        <v>1355</v>
      </c>
      <c r="B1289" s="222" t="s">
        <v>1354</v>
      </c>
      <c r="C1289" s="221">
        <v>71601.7</v>
      </c>
      <c r="D1289" s="221">
        <v>6254.4</v>
      </c>
      <c r="E1289" s="221">
        <v>0</v>
      </c>
      <c r="F1289" s="221">
        <v>0</v>
      </c>
    </row>
    <row r="1290" spans="1:6" ht="22.9" customHeight="1" x14ac:dyDescent="0.2">
      <c r="A1290" s="223" t="s">
        <v>1353</v>
      </c>
      <c r="B1290" s="222" t="s">
        <v>1352</v>
      </c>
      <c r="C1290" s="221">
        <v>56305.5</v>
      </c>
      <c r="D1290" s="221">
        <v>4569.7</v>
      </c>
      <c r="E1290" s="221">
        <v>12205.7</v>
      </c>
      <c r="F1290" s="221">
        <v>0</v>
      </c>
    </row>
    <row r="1291" spans="1:6" ht="22.9" customHeight="1" x14ac:dyDescent="0.2">
      <c r="A1291" s="223" t="s">
        <v>1351</v>
      </c>
      <c r="B1291" s="222" t="s">
        <v>1350</v>
      </c>
      <c r="C1291" s="221">
        <v>13971</v>
      </c>
      <c r="D1291" s="221">
        <v>1340</v>
      </c>
      <c r="E1291" s="221">
        <v>4758.3999999999996</v>
      </c>
      <c r="F1291" s="221">
        <v>0</v>
      </c>
    </row>
    <row r="1292" spans="1:6" ht="22.9" customHeight="1" x14ac:dyDescent="0.2">
      <c r="A1292" s="223" t="s">
        <v>1349</v>
      </c>
      <c r="B1292" s="222" t="s">
        <v>1348</v>
      </c>
      <c r="C1292" s="221">
        <v>81256.800000000003</v>
      </c>
      <c r="D1292" s="221">
        <v>6440.5</v>
      </c>
      <c r="E1292" s="221">
        <v>0</v>
      </c>
      <c r="F1292" s="221">
        <v>0</v>
      </c>
    </row>
    <row r="1293" spans="1:6" ht="22.9" customHeight="1" x14ac:dyDescent="0.2">
      <c r="A1293" s="223" t="s">
        <v>1347</v>
      </c>
      <c r="B1293" s="222" t="s">
        <v>1346</v>
      </c>
      <c r="C1293" s="221">
        <v>28242.3</v>
      </c>
      <c r="D1293" s="221">
        <v>2495.1</v>
      </c>
      <c r="E1293" s="221">
        <v>9798.9</v>
      </c>
      <c r="F1293" s="221">
        <v>0</v>
      </c>
    </row>
    <row r="1294" spans="1:6" ht="22.9" customHeight="1" x14ac:dyDescent="0.2">
      <c r="A1294" s="223" t="s">
        <v>1345</v>
      </c>
      <c r="B1294" s="222" t="s">
        <v>1344</v>
      </c>
      <c r="C1294" s="221">
        <v>18175.2</v>
      </c>
      <c r="D1294" s="221">
        <v>1631</v>
      </c>
      <c r="E1294" s="221">
        <v>6859.3</v>
      </c>
      <c r="F1294" s="221">
        <v>0</v>
      </c>
    </row>
    <row r="1295" spans="1:6" ht="22.9" customHeight="1" x14ac:dyDescent="0.2">
      <c r="A1295" s="223" t="s">
        <v>1343</v>
      </c>
      <c r="B1295" s="222" t="s">
        <v>1342</v>
      </c>
      <c r="C1295" s="221">
        <v>8158.8</v>
      </c>
      <c r="D1295" s="221">
        <v>913.4</v>
      </c>
      <c r="E1295" s="221">
        <v>0</v>
      </c>
      <c r="F1295" s="221">
        <v>3822.2</v>
      </c>
    </row>
    <row r="1296" spans="1:6" ht="22.9" customHeight="1" x14ac:dyDescent="0.2">
      <c r="A1296" s="223" t="s">
        <v>1341</v>
      </c>
      <c r="B1296" s="222" t="s">
        <v>1340</v>
      </c>
      <c r="C1296" s="221">
        <v>8833.9</v>
      </c>
      <c r="D1296" s="221">
        <v>753.7</v>
      </c>
      <c r="E1296" s="221">
        <v>1493.8</v>
      </c>
      <c r="F1296" s="221">
        <v>0</v>
      </c>
    </row>
    <row r="1297" spans="1:6" ht="22.9" customHeight="1" x14ac:dyDescent="0.2">
      <c r="A1297" s="223" t="s">
        <v>1339</v>
      </c>
      <c r="B1297" s="222" t="s">
        <v>1338</v>
      </c>
      <c r="C1297" s="221">
        <v>27133</v>
      </c>
      <c r="D1297" s="221">
        <v>2850.1</v>
      </c>
      <c r="E1297" s="221">
        <v>0</v>
      </c>
      <c r="F1297" s="221">
        <v>0</v>
      </c>
    </row>
    <row r="1298" spans="1:6" ht="22.9" customHeight="1" x14ac:dyDescent="0.2">
      <c r="A1298" s="223" t="s">
        <v>1337</v>
      </c>
      <c r="B1298" s="222" t="s">
        <v>1336</v>
      </c>
      <c r="C1298" s="221">
        <v>11710.2</v>
      </c>
      <c r="D1298" s="221">
        <v>1246.2</v>
      </c>
      <c r="E1298" s="221">
        <v>0</v>
      </c>
      <c r="F1298" s="221">
        <v>850.8</v>
      </c>
    </row>
    <row r="1299" spans="1:6" ht="22.9" customHeight="1" x14ac:dyDescent="0.2">
      <c r="A1299" s="223" t="s">
        <v>1335</v>
      </c>
      <c r="B1299" s="222" t="s">
        <v>1334</v>
      </c>
      <c r="C1299" s="221">
        <v>9235.7999999999993</v>
      </c>
      <c r="D1299" s="221">
        <v>1212.3</v>
      </c>
      <c r="E1299" s="221">
        <v>2423.1999999999998</v>
      </c>
      <c r="F1299" s="221">
        <v>0</v>
      </c>
    </row>
    <row r="1300" spans="1:6" ht="22.9" customHeight="1" x14ac:dyDescent="0.2">
      <c r="A1300" s="223" t="s">
        <v>1333</v>
      </c>
      <c r="B1300" s="222" t="s">
        <v>1332</v>
      </c>
      <c r="C1300" s="221">
        <v>4828.6000000000004</v>
      </c>
      <c r="D1300" s="221">
        <v>419.6</v>
      </c>
      <c r="E1300" s="221">
        <v>0</v>
      </c>
      <c r="F1300" s="221">
        <v>0</v>
      </c>
    </row>
    <row r="1301" spans="1:6" ht="22.9" customHeight="1" x14ac:dyDescent="0.2">
      <c r="A1301" s="223" t="s">
        <v>1331</v>
      </c>
      <c r="B1301" s="222" t="s">
        <v>1330</v>
      </c>
      <c r="C1301" s="221">
        <v>15676.4</v>
      </c>
      <c r="D1301" s="221">
        <v>1457.9</v>
      </c>
      <c r="E1301" s="221">
        <v>4257.8</v>
      </c>
      <c r="F1301" s="221">
        <v>0</v>
      </c>
    </row>
    <row r="1302" spans="1:6" ht="22.9" customHeight="1" x14ac:dyDescent="0.2">
      <c r="A1302" s="223" t="s">
        <v>1329</v>
      </c>
      <c r="B1302" s="222" t="s">
        <v>1328</v>
      </c>
      <c r="C1302" s="221">
        <v>40940.1</v>
      </c>
      <c r="D1302" s="221">
        <v>4258.6000000000004</v>
      </c>
      <c r="E1302" s="221">
        <v>0</v>
      </c>
      <c r="F1302" s="221">
        <v>6977.4</v>
      </c>
    </row>
    <row r="1303" spans="1:6" ht="22.9" customHeight="1" x14ac:dyDescent="0.2">
      <c r="A1303" s="223" t="s">
        <v>1327</v>
      </c>
      <c r="B1303" s="222" t="s">
        <v>1326</v>
      </c>
      <c r="C1303" s="221">
        <v>11791</v>
      </c>
      <c r="D1303" s="221">
        <v>999</v>
      </c>
      <c r="E1303" s="221">
        <v>0</v>
      </c>
      <c r="F1303" s="221">
        <v>24902.2</v>
      </c>
    </row>
    <row r="1304" spans="1:6" ht="22.9" customHeight="1" x14ac:dyDescent="0.2">
      <c r="A1304" s="223" t="s">
        <v>1325</v>
      </c>
      <c r="B1304" s="222" t="s">
        <v>1324</v>
      </c>
      <c r="C1304" s="221">
        <v>11000.4</v>
      </c>
      <c r="D1304" s="221">
        <v>1029.7</v>
      </c>
      <c r="E1304" s="221">
        <v>4292.3999999999996</v>
      </c>
      <c r="F1304" s="221">
        <v>0</v>
      </c>
    </row>
    <row r="1305" spans="1:6" ht="22.9" customHeight="1" x14ac:dyDescent="0.2">
      <c r="A1305" s="223" t="s">
        <v>1323</v>
      </c>
      <c r="B1305" s="222" t="s">
        <v>1322</v>
      </c>
      <c r="C1305" s="221">
        <v>6654</v>
      </c>
      <c r="D1305" s="221">
        <v>371.2</v>
      </c>
      <c r="E1305" s="221">
        <v>1189.7</v>
      </c>
      <c r="F1305" s="221">
        <v>0</v>
      </c>
    </row>
    <row r="1306" spans="1:6" ht="22.9" customHeight="1" x14ac:dyDescent="0.2">
      <c r="A1306" s="223" t="s">
        <v>1321</v>
      </c>
      <c r="B1306" s="222" t="s">
        <v>1320</v>
      </c>
      <c r="C1306" s="221">
        <v>9085.1</v>
      </c>
      <c r="D1306" s="221">
        <v>493.5</v>
      </c>
      <c r="E1306" s="221">
        <v>688.7</v>
      </c>
      <c r="F1306" s="221">
        <v>0</v>
      </c>
    </row>
    <row r="1307" spans="1:6" ht="22.9" customHeight="1" x14ac:dyDescent="0.2">
      <c r="A1307" s="223" t="s">
        <v>1319</v>
      </c>
      <c r="B1307" s="222" t="s">
        <v>1318</v>
      </c>
      <c r="C1307" s="221">
        <v>35606</v>
      </c>
      <c r="D1307" s="221">
        <v>3008.8</v>
      </c>
      <c r="E1307" s="221">
        <v>0</v>
      </c>
      <c r="F1307" s="221">
        <v>0</v>
      </c>
    </row>
    <row r="1308" spans="1:6" ht="22.9" customHeight="1" x14ac:dyDescent="0.2">
      <c r="A1308" s="223" t="s">
        <v>1317</v>
      </c>
      <c r="B1308" s="222" t="s">
        <v>1316</v>
      </c>
      <c r="C1308" s="221">
        <v>23973.1</v>
      </c>
      <c r="D1308" s="221">
        <v>2451.6999999999998</v>
      </c>
      <c r="E1308" s="221">
        <v>1116.5</v>
      </c>
      <c r="F1308" s="221">
        <v>0</v>
      </c>
    </row>
    <row r="1309" spans="1:6" ht="22.9" customHeight="1" x14ac:dyDescent="0.2">
      <c r="A1309" s="223" t="s">
        <v>1315</v>
      </c>
      <c r="B1309" s="222" t="s">
        <v>1314</v>
      </c>
      <c r="C1309" s="221">
        <v>8968.2000000000007</v>
      </c>
      <c r="D1309" s="221">
        <v>513.4</v>
      </c>
      <c r="E1309" s="221">
        <v>0</v>
      </c>
      <c r="F1309" s="221">
        <v>1774.9</v>
      </c>
    </row>
    <row r="1310" spans="1:6" ht="22.9" customHeight="1" x14ac:dyDescent="0.2">
      <c r="A1310" s="223" t="s">
        <v>1313</v>
      </c>
      <c r="B1310" s="222" t="s">
        <v>1312</v>
      </c>
      <c r="C1310" s="221">
        <v>4641.2</v>
      </c>
      <c r="D1310" s="221">
        <v>729.4</v>
      </c>
      <c r="E1310" s="221">
        <v>2256.6999999999998</v>
      </c>
      <c r="F1310" s="221">
        <v>0</v>
      </c>
    </row>
    <row r="1311" spans="1:6" ht="22.9" customHeight="1" x14ac:dyDescent="0.2">
      <c r="A1311" s="223" t="s">
        <v>1311</v>
      </c>
      <c r="B1311" s="222" t="s">
        <v>1310</v>
      </c>
      <c r="C1311" s="221">
        <v>3998.8</v>
      </c>
      <c r="D1311" s="221">
        <v>342.1</v>
      </c>
      <c r="E1311" s="221">
        <v>0</v>
      </c>
      <c r="F1311" s="221">
        <v>310.60000000000002</v>
      </c>
    </row>
    <row r="1312" spans="1:6" ht="22.9" customHeight="1" x14ac:dyDescent="0.2">
      <c r="A1312" s="223" t="s">
        <v>1309</v>
      </c>
      <c r="B1312" s="222" t="s">
        <v>1308</v>
      </c>
      <c r="C1312" s="221">
        <v>7983.1</v>
      </c>
      <c r="D1312" s="221">
        <v>665.2</v>
      </c>
      <c r="E1312" s="221">
        <v>1597.1</v>
      </c>
      <c r="F1312" s="221">
        <v>0</v>
      </c>
    </row>
    <row r="1313" spans="1:6" ht="22.9" customHeight="1" x14ac:dyDescent="0.2">
      <c r="A1313" s="223" t="s">
        <v>1307</v>
      </c>
      <c r="B1313" s="222" t="s">
        <v>1306</v>
      </c>
      <c r="C1313" s="221">
        <v>19199.3</v>
      </c>
      <c r="D1313" s="221">
        <v>1297.3</v>
      </c>
      <c r="E1313" s="221">
        <v>0</v>
      </c>
      <c r="F1313" s="221">
        <v>6124.1</v>
      </c>
    </row>
    <row r="1314" spans="1:6" ht="22.9" customHeight="1" x14ac:dyDescent="0.2">
      <c r="A1314" s="223" t="s">
        <v>1305</v>
      </c>
      <c r="B1314" s="222" t="s">
        <v>1304</v>
      </c>
      <c r="C1314" s="221">
        <v>13074.1</v>
      </c>
      <c r="D1314" s="221">
        <v>1105.2</v>
      </c>
      <c r="E1314" s="221">
        <v>1506.8</v>
      </c>
      <c r="F1314" s="221">
        <v>0</v>
      </c>
    </row>
    <row r="1315" spans="1:6" ht="22.9" customHeight="1" x14ac:dyDescent="0.2">
      <c r="A1315" s="223" t="s">
        <v>1303</v>
      </c>
      <c r="B1315" s="222" t="s">
        <v>1302</v>
      </c>
      <c r="C1315" s="221">
        <v>12527.5</v>
      </c>
      <c r="D1315" s="221">
        <v>956.9</v>
      </c>
      <c r="E1315" s="221">
        <v>2619.1999999999998</v>
      </c>
      <c r="F1315" s="221">
        <v>0</v>
      </c>
    </row>
    <row r="1316" spans="1:6" ht="22.9" customHeight="1" x14ac:dyDescent="0.2">
      <c r="A1316" s="223" t="s">
        <v>1301</v>
      </c>
      <c r="B1316" s="222" t="s">
        <v>1300</v>
      </c>
      <c r="C1316" s="221">
        <v>7224.2</v>
      </c>
      <c r="D1316" s="221">
        <v>736.2</v>
      </c>
      <c r="E1316" s="221">
        <v>2918.1</v>
      </c>
      <c r="F1316" s="221">
        <v>0</v>
      </c>
    </row>
    <row r="1317" spans="1:6" ht="22.9" customHeight="1" x14ac:dyDescent="0.2">
      <c r="A1317" s="223" t="s">
        <v>1299</v>
      </c>
      <c r="B1317" s="222" t="s">
        <v>1298</v>
      </c>
      <c r="C1317" s="221">
        <v>5627.5</v>
      </c>
      <c r="D1317" s="221">
        <v>427.1</v>
      </c>
      <c r="E1317" s="221">
        <v>0</v>
      </c>
      <c r="F1317" s="221">
        <v>902.7</v>
      </c>
    </row>
    <row r="1318" spans="1:6" ht="22.9" customHeight="1" x14ac:dyDescent="0.2">
      <c r="A1318" s="223" t="s">
        <v>1297</v>
      </c>
      <c r="B1318" s="222" t="s">
        <v>1296</v>
      </c>
      <c r="C1318" s="221">
        <v>9306.2000000000007</v>
      </c>
      <c r="D1318" s="221">
        <v>630.6</v>
      </c>
      <c r="E1318" s="221">
        <v>0</v>
      </c>
      <c r="F1318" s="221">
        <v>0</v>
      </c>
    </row>
    <row r="1319" spans="1:6" ht="22.9" customHeight="1" x14ac:dyDescent="0.2">
      <c r="A1319" s="223" t="s">
        <v>1295</v>
      </c>
      <c r="B1319" s="222" t="s">
        <v>1294</v>
      </c>
      <c r="C1319" s="221">
        <v>6603.4</v>
      </c>
      <c r="D1319" s="221">
        <v>504</v>
      </c>
      <c r="E1319" s="221">
        <v>952.9</v>
      </c>
      <c r="F1319" s="221">
        <v>0</v>
      </c>
    </row>
    <row r="1320" spans="1:6" ht="22.9" customHeight="1" x14ac:dyDescent="0.2">
      <c r="A1320" s="223">
        <v>23527000000</v>
      </c>
      <c r="B1320" s="222" t="s">
        <v>1293</v>
      </c>
      <c r="C1320" s="221">
        <v>14650.6</v>
      </c>
      <c r="D1320" s="221">
        <v>934.4</v>
      </c>
      <c r="E1320" s="221">
        <v>658.9</v>
      </c>
      <c r="F1320" s="221">
        <v>0</v>
      </c>
    </row>
    <row r="1321" spans="1:6" ht="22.9" customHeight="1" x14ac:dyDescent="0.2">
      <c r="A1321" s="223">
        <v>23528000000</v>
      </c>
      <c r="B1321" s="222" t="s">
        <v>1292</v>
      </c>
      <c r="C1321" s="221">
        <v>1740.5</v>
      </c>
      <c r="D1321" s="221">
        <v>350.6</v>
      </c>
      <c r="E1321" s="221">
        <v>1188.0999999999999</v>
      </c>
      <c r="F1321" s="221">
        <v>0</v>
      </c>
    </row>
    <row r="1322" spans="1:6" ht="22.9" customHeight="1" x14ac:dyDescent="0.2">
      <c r="A1322" s="223">
        <v>23529000000</v>
      </c>
      <c r="B1322" s="222" t="s">
        <v>1291</v>
      </c>
      <c r="C1322" s="221">
        <v>7248</v>
      </c>
      <c r="D1322" s="221">
        <v>687</v>
      </c>
      <c r="E1322" s="221">
        <v>2715.9</v>
      </c>
      <c r="F1322" s="221">
        <v>0</v>
      </c>
    </row>
    <row r="1323" spans="1:6" ht="22.9" customHeight="1" x14ac:dyDescent="0.2">
      <c r="A1323" s="223">
        <v>23530000000</v>
      </c>
      <c r="B1323" s="222" t="s">
        <v>1290</v>
      </c>
      <c r="C1323" s="221">
        <v>5984.8</v>
      </c>
      <c r="D1323" s="221">
        <v>482.7</v>
      </c>
      <c r="E1323" s="221">
        <v>1763.1</v>
      </c>
      <c r="F1323" s="221">
        <v>0</v>
      </c>
    </row>
    <row r="1324" spans="1:6" ht="22.9" customHeight="1" x14ac:dyDescent="0.2">
      <c r="A1324" s="223">
        <v>23531000000</v>
      </c>
      <c r="B1324" s="222" t="s">
        <v>1289</v>
      </c>
      <c r="C1324" s="221">
        <v>8535.2999999999993</v>
      </c>
      <c r="D1324" s="221">
        <v>603.70000000000005</v>
      </c>
      <c r="E1324" s="221">
        <v>127.6</v>
      </c>
      <c r="F1324" s="221">
        <v>0</v>
      </c>
    </row>
    <row r="1325" spans="1:6" ht="22.9" customHeight="1" x14ac:dyDescent="0.2">
      <c r="A1325" s="223">
        <v>23532000000</v>
      </c>
      <c r="B1325" s="222" t="s">
        <v>1288</v>
      </c>
      <c r="C1325" s="221">
        <v>4948</v>
      </c>
      <c r="D1325" s="221">
        <v>439.8</v>
      </c>
      <c r="E1325" s="221">
        <v>0</v>
      </c>
      <c r="F1325" s="221">
        <v>0</v>
      </c>
    </row>
    <row r="1326" spans="1:6" ht="22.9" customHeight="1" x14ac:dyDescent="0.2">
      <c r="A1326" s="223">
        <v>23533000000</v>
      </c>
      <c r="B1326" s="222" t="s">
        <v>1287</v>
      </c>
      <c r="C1326" s="221">
        <v>12450.5</v>
      </c>
      <c r="D1326" s="221">
        <v>1558.6</v>
      </c>
      <c r="E1326" s="221">
        <v>6178</v>
      </c>
      <c r="F1326" s="221">
        <v>0</v>
      </c>
    </row>
    <row r="1327" spans="1:6" ht="22.9" customHeight="1" x14ac:dyDescent="0.2">
      <c r="A1327" s="223">
        <v>23534000000</v>
      </c>
      <c r="B1327" s="222" t="s">
        <v>1286</v>
      </c>
      <c r="C1327" s="221">
        <v>3137.1</v>
      </c>
      <c r="D1327" s="221">
        <v>431.2</v>
      </c>
      <c r="E1327" s="221">
        <v>1085.9000000000001</v>
      </c>
      <c r="F1327" s="221">
        <v>0</v>
      </c>
    </row>
    <row r="1328" spans="1:6" ht="22.9" customHeight="1" x14ac:dyDescent="0.2">
      <c r="A1328" s="223">
        <v>23535000000</v>
      </c>
      <c r="B1328" s="222" t="s">
        <v>1285</v>
      </c>
      <c r="C1328" s="221">
        <v>16930.8</v>
      </c>
      <c r="D1328" s="221">
        <v>1145.8</v>
      </c>
      <c r="E1328" s="221">
        <v>0</v>
      </c>
      <c r="F1328" s="221">
        <v>0</v>
      </c>
    </row>
    <row r="1329" spans="1:6" ht="22.9" customHeight="1" x14ac:dyDescent="0.2">
      <c r="A1329" s="223">
        <v>23536000000</v>
      </c>
      <c r="B1329" s="222" t="s">
        <v>1284</v>
      </c>
      <c r="C1329" s="221">
        <v>16718.400000000001</v>
      </c>
      <c r="D1329" s="221">
        <v>1290</v>
      </c>
      <c r="E1329" s="221">
        <v>1278.8</v>
      </c>
      <c r="F1329" s="221">
        <v>0</v>
      </c>
    </row>
    <row r="1330" spans="1:6" ht="22.9" customHeight="1" x14ac:dyDescent="0.2">
      <c r="A1330" s="223">
        <v>23537000000</v>
      </c>
      <c r="B1330" s="222" t="s">
        <v>1283</v>
      </c>
      <c r="C1330" s="221">
        <v>3783</v>
      </c>
      <c r="D1330" s="221">
        <v>311.8</v>
      </c>
      <c r="E1330" s="221">
        <v>0</v>
      </c>
      <c r="F1330" s="221">
        <v>0</v>
      </c>
    </row>
    <row r="1331" spans="1:6" ht="22.9" customHeight="1" x14ac:dyDescent="0.2">
      <c r="A1331" s="223">
        <v>23538000000</v>
      </c>
      <c r="B1331" s="222" t="s">
        <v>1282</v>
      </c>
      <c r="C1331" s="221">
        <v>14367.3</v>
      </c>
      <c r="D1331" s="221">
        <v>1207.0999999999999</v>
      </c>
      <c r="E1331" s="221">
        <v>7183.3</v>
      </c>
      <c r="F1331" s="221">
        <v>0</v>
      </c>
    </row>
    <row r="1332" spans="1:6" ht="22.9" customHeight="1" x14ac:dyDescent="0.2">
      <c r="A1332" s="223">
        <v>23539000000</v>
      </c>
      <c r="B1332" s="222" t="s">
        <v>1281</v>
      </c>
      <c r="C1332" s="221">
        <v>3707.3</v>
      </c>
      <c r="D1332" s="221">
        <v>287.3</v>
      </c>
      <c r="E1332" s="221">
        <v>956.2</v>
      </c>
      <c r="F1332" s="221">
        <v>0</v>
      </c>
    </row>
    <row r="1333" spans="1:6" ht="22.9" customHeight="1" x14ac:dyDescent="0.2">
      <c r="A1333" s="223">
        <v>23540000000</v>
      </c>
      <c r="B1333" s="222" t="s">
        <v>1280</v>
      </c>
      <c r="C1333" s="221">
        <v>20038</v>
      </c>
      <c r="D1333" s="221">
        <v>1818.3</v>
      </c>
      <c r="E1333" s="221">
        <v>3227.9</v>
      </c>
      <c r="F1333" s="221">
        <v>0</v>
      </c>
    </row>
    <row r="1334" spans="1:6" ht="22.9" customHeight="1" x14ac:dyDescent="0.2">
      <c r="A1334" s="223">
        <v>23541000000</v>
      </c>
      <c r="B1334" s="222" t="s">
        <v>1279</v>
      </c>
      <c r="C1334" s="221">
        <v>3653.9</v>
      </c>
      <c r="D1334" s="221">
        <v>298.39999999999998</v>
      </c>
      <c r="E1334" s="221">
        <v>0</v>
      </c>
      <c r="F1334" s="221">
        <v>107.4</v>
      </c>
    </row>
    <row r="1335" spans="1:6" ht="22.9" customHeight="1" x14ac:dyDescent="0.2">
      <c r="A1335" s="223">
        <v>23542000000</v>
      </c>
      <c r="B1335" s="222" t="s">
        <v>1278</v>
      </c>
      <c r="C1335" s="221">
        <v>6440.4</v>
      </c>
      <c r="D1335" s="221">
        <v>496.5</v>
      </c>
      <c r="E1335" s="221">
        <v>2516.8000000000002</v>
      </c>
      <c r="F1335" s="221">
        <v>0</v>
      </c>
    </row>
    <row r="1336" spans="1:6" ht="22.9" customHeight="1" x14ac:dyDescent="0.2">
      <c r="A1336" s="223">
        <v>23543000000</v>
      </c>
      <c r="B1336" s="222" t="s">
        <v>1277</v>
      </c>
      <c r="C1336" s="221">
        <v>7671.6</v>
      </c>
      <c r="D1336" s="221">
        <v>520</v>
      </c>
      <c r="E1336" s="221">
        <v>0</v>
      </c>
      <c r="F1336" s="221">
        <v>0</v>
      </c>
    </row>
    <row r="1337" spans="1:6" ht="22.9" customHeight="1" x14ac:dyDescent="0.2">
      <c r="A1337" s="223">
        <v>23544000000</v>
      </c>
      <c r="B1337" s="222" t="s">
        <v>1276</v>
      </c>
      <c r="C1337" s="221">
        <v>2637.3</v>
      </c>
      <c r="D1337" s="221">
        <v>302.60000000000002</v>
      </c>
      <c r="E1337" s="221">
        <v>0</v>
      </c>
      <c r="F1337" s="221">
        <v>0</v>
      </c>
    </row>
    <row r="1338" spans="1:6" ht="22.9" customHeight="1" x14ac:dyDescent="0.2">
      <c r="A1338" s="223">
        <v>23545000000</v>
      </c>
      <c r="B1338" s="222" t="s">
        <v>1275</v>
      </c>
      <c r="C1338" s="221">
        <v>5263.5</v>
      </c>
      <c r="D1338" s="221">
        <v>442.2</v>
      </c>
      <c r="E1338" s="221">
        <v>0</v>
      </c>
      <c r="F1338" s="221">
        <v>0</v>
      </c>
    </row>
    <row r="1339" spans="1:6" ht="22.9" customHeight="1" x14ac:dyDescent="0.2">
      <c r="A1339" s="223">
        <v>23546000000</v>
      </c>
      <c r="B1339" s="222" t="s">
        <v>1274</v>
      </c>
      <c r="C1339" s="221">
        <v>26646.1</v>
      </c>
      <c r="D1339" s="221">
        <v>1997.2</v>
      </c>
      <c r="E1339" s="221">
        <v>8407.2000000000007</v>
      </c>
      <c r="F1339" s="221">
        <v>0</v>
      </c>
    </row>
    <row r="1340" spans="1:6" ht="22.9" customHeight="1" x14ac:dyDescent="0.2">
      <c r="A1340" s="223">
        <v>23547000000</v>
      </c>
      <c r="B1340" s="222" t="s">
        <v>1273</v>
      </c>
      <c r="C1340" s="221">
        <v>10917.7</v>
      </c>
      <c r="D1340" s="221">
        <v>987.6</v>
      </c>
      <c r="E1340" s="221">
        <v>100.7</v>
      </c>
      <c r="F1340" s="221">
        <v>0</v>
      </c>
    </row>
    <row r="1341" spans="1:6" ht="22.9" customHeight="1" x14ac:dyDescent="0.2">
      <c r="A1341" s="223">
        <v>23548000000</v>
      </c>
      <c r="B1341" s="222" t="s">
        <v>1272</v>
      </c>
      <c r="C1341" s="221">
        <v>4388.3999999999996</v>
      </c>
      <c r="D1341" s="221">
        <v>347</v>
      </c>
      <c r="E1341" s="221">
        <v>1573.7</v>
      </c>
      <c r="F1341" s="221">
        <v>0</v>
      </c>
    </row>
    <row r="1342" spans="1:6" ht="22.9" customHeight="1" x14ac:dyDescent="0.2">
      <c r="A1342" s="223">
        <v>23549000000</v>
      </c>
      <c r="B1342" s="222" t="s">
        <v>1271</v>
      </c>
      <c r="C1342" s="221">
        <v>7176</v>
      </c>
      <c r="D1342" s="221">
        <v>854.9</v>
      </c>
      <c r="E1342" s="221">
        <v>2123.1</v>
      </c>
      <c r="F1342" s="221">
        <v>0</v>
      </c>
    </row>
    <row r="1343" spans="1:6" ht="22.9" customHeight="1" x14ac:dyDescent="0.2">
      <c r="A1343" s="223">
        <v>23550000000</v>
      </c>
      <c r="B1343" s="222" t="s">
        <v>1270</v>
      </c>
      <c r="C1343" s="221">
        <v>9111</v>
      </c>
      <c r="D1343" s="221">
        <v>947.5</v>
      </c>
      <c r="E1343" s="221">
        <v>1803.9</v>
      </c>
      <c r="F1343" s="221">
        <v>0</v>
      </c>
    </row>
    <row r="1344" spans="1:6" ht="33" customHeight="1" x14ac:dyDescent="0.2">
      <c r="A1344" s="223">
        <v>23551000000</v>
      </c>
      <c r="B1344" s="222" t="s">
        <v>1269</v>
      </c>
      <c r="C1344" s="221">
        <v>33678.6</v>
      </c>
      <c r="D1344" s="221">
        <v>2672.1</v>
      </c>
      <c r="E1344" s="221">
        <v>3629.9</v>
      </c>
      <c r="F1344" s="221">
        <v>0</v>
      </c>
    </row>
    <row r="1345" spans="1:6" ht="22.9" customHeight="1" x14ac:dyDescent="0.2">
      <c r="A1345" s="223">
        <v>23552000000</v>
      </c>
      <c r="B1345" s="222" t="s">
        <v>1268</v>
      </c>
      <c r="C1345" s="221">
        <v>30165.4</v>
      </c>
      <c r="D1345" s="221">
        <v>2649.3</v>
      </c>
      <c r="E1345" s="221">
        <v>0</v>
      </c>
      <c r="F1345" s="221">
        <v>0</v>
      </c>
    </row>
    <row r="1346" spans="1:6" ht="22.9" customHeight="1" x14ac:dyDescent="0.2">
      <c r="A1346" s="223">
        <v>23553000000</v>
      </c>
      <c r="B1346" s="222" t="s">
        <v>1267</v>
      </c>
      <c r="C1346" s="221">
        <v>7428.3</v>
      </c>
      <c r="D1346" s="221">
        <v>805.3</v>
      </c>
      <c r="E1346" s="221">
        <v>1548.4</v>
      </c>
      <c r="F1346" s="221">
        <v>0</v>
      </c>
    </row>
    <row r="1347" spans="1:6" ht="22.9" customHeight="1" x14ac:dyDescent="0.2">
      <c r="A1347" s="223">
        <v>23554000000</v>
      </c>
      <c r="B1347" s="222" t="s">
        <v>1266</v>
      </c>
      <c r="C1347" s="221">
        <v>33391.9</v>
      </c>
      <c r="D1347" s="221">
        <v>4867</v>
      </c>
      <c r="E1347" s="221">
        <v>0</v>
      </c>
      <c r="F1347" s="221">
        <v>4665.8</v>
      </c>
    </row>
    <row r="1348" spans="1:6" ht="22.9" customHeight="1" x14ac:dyDescent="0.2">
      <c r="A1348" s="223">
        <v>23555000000</v>
      </c>
      <c r="B1348" s="222" t="s">
        <v>1265</v>
      </c>
      <c r="C1348" s="221">
        <v>11681.9</v>
      </c>
      <c r="D1348" s="221">
        <v>1299.4000000000001</v>
      </c>
      <c r="E1348" s="221">
        <v>0</v>
      </c>
      <c r="F1348" s="221">
        <v>710</v>
      </c>
    </row>
    <row r="1349" spans="1:6" ht="22.9" customHeight="1" x14ac:dyDescent="0.2">
      <c r="A1349" s="223" t="s">
        <v>949</v>
      </c>
      <c r="B1349" s="222" t="s">
        <v>1264</v>
      </c>
      <c r="C1349" s="221">
        <v>150059.5</v>
      </c>
      <c r="D1349" s="221">
        <v>173172.19999999998</v>
      </c>
      <c r="E1349" s="221">
        <v>217148.7</v>
      </c>
      <c r="F1349" s="221">
        <v>0</v>
      </c>
    </row>
    <row r="1350" spans="1:6" ht="22.9" customHeight="1" x14ac:dyDescent="0.2">
      <c r="A1350" s="223" t="s">
        <v>1263</v>
      </c>
      <c r="B1350" s="222" t="s">
        <v>1262</v>
      </c>
      <c r="C1350" s="221">
        <v>350860.79999999999</v>
      </c>
      <c r="D1350" s="221">
        <v>51700.1</v>
      </c>
      <c r="E1350" s="221">
        <v>0</v>
      </c>
      <c r="F1350" s="221">
        <v>6788.5</v>
      </c>
    </row>
    <row r="1351" spans="1:6" ht="22.9" customHeight="1" x14ac:dyDescent="0.2">
      <c r="A1351" s="223" t="s">
        <v>1261</v>
      </c>
      <c r="B1351" s="222" t="s">
        <v>1260</v>
      </c>
      <c r="C1351" s="221">
        <v>87620.800000000003</v>
      </c>
      <c r="D1351" s="221">
        <v>4778.3999999999996</v>
      </c>
      <c r="E1351" s="221">
        <v>30764.9</v>
      </c>
      <c r="F1351" s="221">
        <v>0</v>
      </c>
    </row>
    <row r="1352" spans="1:6" ht="22.9" customHeight="1" x14ac:dyDescent="0.2">
      <c r="A1352" s="223" t="s">
        <v>1259</v>
      </c>
      <c r="B1352" s="222" t="s">
        <v>1258</v>
      </c>
      <c r="C1352" s="221">
        <v>40822.199999999997</v>
      </c>
      <c r="D1352" s="221">
        <v>2691.2</v>
      </c>
      <c r="E1352" s="221">
        <v>22768.1</v>
      </c>
      <c r="F1352" s="221">
        <v>0</v>
      </c>
    </row>
    <row r="1353" spans="1:6" ht="22.9" customHeight="1" x14ac:dyDescent="0.2">
      <c r="A1353" s="223" t="s">
        <v>1257</v>
      </c>
      <c r="B1353" s="222" t="s">
        <v>1256</v>
      </c>
      <c r="C1353" s="221">
        <v>117460.2</v>
      </c>
      <c r="D1353" s="221">
        <v>6873.1</v>
      </c>
      <c r="E1353" s="221">
        <v>55407.9</v>
      </c>
      <c r="F1353" s="221">
        <v>0</v>
      </c>
    </row>
    <row r="1354" spans="1:6" ht="22.9" customHeight="1" x14ac:dyDescent="0.2">
      <c r="A1354" s="223" t="s">
        <v>1255</v>
      </c>
      <c r="B1354" s="222" t="s">
        <v>1254</v>
      </c>
      <c r="C1354" s="221">
        <v>65792.800000000003</v>
      </c>
      <c r="D1354" s="221">
        <v>4143.8</v>
      </c>
      <c r="E1354" s="221">
        <v>32011.5</v>
      </c>
      <c r="F1354" s="221">
        <v>0</v>
      </c>
    </row>
    <row r="1355" spans="1:6" ht="22.9" customHeight="1" x14ac:dyDescent="0.2">
      <c r="A1355" s="223" t="s">
        <v>1253</v>
      </c>
      <c r="B1355" s="222" t="s">
        <v>1252</v>
      </c>
      <c r="C1355" s="221">
        <v>77922.899999999994</v>
      </c>
      <c r="D1355" s="221">
        <v>7278.4</v>
      </c>
      <c r="E1355" s="221">
        <v>41625.9</v>
      </c>
      <c r="F1355" s="221">
        <v>0</v>
      </c>
    </row>
    <row r="1356" spans="1:6" ht="22.9" customHeight="1" x14ac:dyDescent="0.2">
      <c r="A1356" s="223" t="s">
        <v>1251</v>
      </c>
      <c r="B1356" s="222" t="s">
        <v>1250</v>
      </c>
      <c r="C1356" s="221">
        <v>79074.2</v>
      </c>
      <c r="D1356" s="221">
        <v>5875.9</v>
      </c>
      <c r="E1356" s="221">
        <v>45837.3</v>
      </c>
      <c r="F1356" s="221">
        <v>0</v>
      </c>
    </row>
    <row r="1357" spans="1:6" ht="22.9" customHeight="1" x14ac:dyDescent="0.2">
      <c r="A1357" s="223" t="s">
        <v>1249</v>
      </c>
      <c r="B1357" s="222" t="s">
        <v>1248</v>
      </c>
      <c r="C1357" s="221">
        <v>69633.7</v>
      </c>
      <c r="D1357" s="221">
        <v>5923.2</v>
      </c>
      <c r="E1357" s="221">
        <v>48545.2</v>
      </c>
      <c r="F1357" s="221">
        <v>0</v>
      </c>
    </row>
    <row r="1358" spans="1:6" ht="22.9" customHeight="1" x14ac:dyDescent="0.2">
      <c r="A1358" s="223" t="s">
        <v>1247</v>
      </c>
      <c r="B1358" s="222" t="s">
        <v>1246</v>
      </c>
      <c r="C1358" s="221">
        <v>60887.7</v>
      </c>
      <c r="D1358" s="221">
        <v>3000.8</v>
      </c>
      <c r="E1358" s="221">
        <v>11011.3</v>
      </c>
      <c r="F1358" s="221">
        <v>0</v>
      </c>
    </row>
    <row r="1359" spans="1:6" ht="22.9" customHeight="1" x14ac:dyDescent="0.2">
      <c r="A1359" s="223" t="s">
        <v>1245</v>
      </c>
      <c r="B1359" s="222" t="s">
        <v>1244</v>
      </c>
      <c r="C1359" s="221">
        <v>69594.100000000006</v>
      </c>
      <c r="D1359" s="221">
        <v>4498.8</v>
      </c>
      <c r="E1359" s="221">
        <v>23727.8</v>
      </c>
      <c r="F1359" s="221">
        <v>0</v>
      </c>
    </row>
    <row r="1360" spans="1:6" ht="22.9" customHeight="1" x14ac:dyDescent="0.2">
      <c r="A1360" s="223" t="s">
        <v>1243</v>
      </c>
      <c r="B1360" s="222" t="s">
        <v>1242</v>
      </c>
      <c r="C1360" s="221">
        <v>63595.3</v>
      </c>
      <c r="D1360" s="221">
        <v>4470.6000000000004</v>
      </c>
      <c r="E1360" s="221">
        <v>38972.5</v>
      </c>
      <c r="F1360" s="221">
        <v>0</v>
      </c>
    </row>
    <row r="1361" spans="1:6" ht="22.9" customHeight="1" x14ac:dyDescent="0.2">
      <c r="A1361" s="223" t="s">
        <v>1241</v>
      </c>
      <c r="B1361" s="222" t="s">
        <v>1240</v>
      </c>
      <c r="C1361" s="221">
        <v>65635.8</v>
      </c>
      <c r="D1361" s="221">
        <v>5303.7</v>
      </c>
      <c r="E1361" s="221">
        <v>44987.4</v>
      </c>
      <c r="F1361" s="221">
        <v>0</v>
      </c>
    </row>
    <row r="1362" spans="1:6" ht="22.9" customHeight="1" x14ac:dyDescent="0.2">
      <c r="A1362" s="223" t="s">
        <v>1239</v>
      </c>
      <c r="B1362" s="222" t="s">
        <v>1238</v>
      </c>
      <c r="C1362" s="221">
        <v>14693.4</v>
      </c>
      <c r="D1362" s="221">
        <v>876.3</v>
      </c>
      <c r="E1362" s="221">
        <v>6082.5</v>
      </c>
      <c r="F1362" s="221">
        <v>0</v>
      </c>
    </row>
    <row r="1363" spans="1:6" ht="22.9" customHeight="1" x14ac:dyDescent="0.2">
      <c r="A1363" s="223" t="s">
        <v>1237</v>
      </c>
      <c r="B1363" s="222" t="s">
        <v>1236</v>
      </c>
      <c r="C1363" s="221">
        <v>33892.699999999997</v>
      </c>
      <c r="D1363" s="221">
        <v>2424.6</v>
      </c>
      <c r="E1363" s="221">
        <v>20399.900000000001</v>
      </c>
      <c r="F1363" s="221">
        <v>0</v>
      </c>
    </row>
    <row r="1364" spans="1:6" ht="22.9" customHeight="1" x14ac:dyDescent="0.2">
      <c r="A1364" s="223" t="s">
        <v>1235</v>
      </c>
      <c r="B1364" s="222" t="s">
        <v>1234</v>
      </c>
      <c r="C1364" s="221">
        <v>12852.7</v>
      </c>
      <c r="D1364" s="221">
        <v>1088.8</v>
      </c>
      <c r="E1364" s="221">
        <v>8530.7999999999993</v>
      </c>
      <c r="F1364" s="221">
        <v>0</v>
      </c>
    </row>
    <row r="1365" spans="1:6" ht="22.9" customHeight="1" x14ac:dyDescent="0.2">
      <c r="A1365" s="223" t="s">
        <v>1233</v>
      </c>
      <c r="B1365" s="222" t="s">
        <v>1232</v>
      </c>
      <c r="C1365" s="221">
        <v>32546.6</v>
      </c>
      <c r="D1365" s="221">
        <v>2338.5</v>
      </c>
      <c r="E1365" s="221">
        <v>3344.1</v>
      </c>
      <c r="F1365" s="221">
        <v>0</v>
      </c>
    </row>
    <row r="1366" spans="1:6" ht="22.9" customHeight="1" x14ac:dyDescent="0.2">
      <c r="A1366" s="223" t="s">
        <v>1231</v>
      </c>
      <c r="B1366" s="222" t="s">
        <v>1230</v>
      </c>
      <c r="C1366" s="221">
        <v>18609.8</v>
      </c>
      <c r="D1366" s="221">
        <v>1268.5</v>
      </c>
      <c r="E1366" s="221">
        <v>9264.4</v>
      </c>
      <c r="F1366" s="221">
        <v>0</v>
      </c>
    </row>
    <row r="1367" spans="1:6" ht="22.9" customHeight="1" x14ac:dyDescent="0.2">
      <c r="A1367" s="223" t="s">
        <v>1229</v>
      </c>
      <c r="B1367" s="222" t="s">
        <v>1228</v>
      </c>
      <c r="C1367" s="221">
        <v>23285.4</v>
      </c>
      <c r="D1367" s="221">
        <v>2173.3000000000002</v>
      </c>
      <c r="E1367" s="221">
        <v>14456.7</v>
      </c>
      <c r="F1367" s="221">
        <v>0</v>
      </c>
    </row>
    <row r="1368" spans="1:6" ht="22.9" customHeight="1" x14ac:dyDescent="0.2">
      <c r="A1368" s="223" t="s">
        <v>1227</v>
      </c>
      <c r="B1368" s="222" t="s">
        <v>1226</v>
      </c>
      <c r="C1368" s="221">
        <v>15720.3</v>
      </c>
      <c r="D1368" s="221">
        <v>1258.8</v>
      </c>
      <c r="E1368" s="221">
        <v>9510.7999999999993</v>
      </c>
      <c r="F1368" s="221">
        <v>0</v>
      </c>
    </row>
    <row r="1369" spans="1:6" ht="22.9" customHeight="1" x14ac:dyDescent="0.2">
      <c r="A1369" s="223" t="s">
        <v>1225</v>
      </c>
      <c r="B1369" s="222" t="s">
        <v>1224</v>
      </c>
      <c r="C1369" s="221">
        <v>18532.8</v>
      </c>
      <c r="D1369" s="221">
        <v>1209.3</v>
      </c>
      <c r="E1369" s="221">
        <v>10162.6</v>
      </c>
      <c r="F1369" s="221">
        <v>0</v>
      </c>
    </row>
    <row r="1370" spans="1:6" ht="22.9" customHeight="1" x14ac:dyDescent="0.2">
      <c r="A1370" s="223" t="s">
        <v>1223</v>
      </c>
      <c r="B1370" s="222" t="s">
        <v>1222</v>
      </c>
      <c r="C1370" s="221">
        <v>22649.1</v>
      </c>
      <c r="D1370" s="221">
        <v>1995.6</v>
      </c>
      <c r="E1370" s="221">
        <v>5090.5</v>
      </c>
      <c r="F1370" s="221">
        <v>0</v>
      </c>
    </row>
    <row r="1371" spans="1:6" ht="22.9" customHeight="1" x14ac:dyDescent="0.2">
      <c r="A1371" s="223" t="s">
        <v>1221</v>
      </c>
      <c r="B1371" s="222" t="s">
        <v>1220</v>
      </c>
      <c r="C1371" s="221">
        <v>10541.1</v>
      </c>
      <c r="D1371" s="221">
        <v>389.1</v>
      </c>
      <c r="E1371" s="221">
        <v>2393</v>
      </c>
      <c r="F1371" s="221">
        <v>0</v>
      </c>
    </row>
    <row r="1372" spans="1:6" ht="22.9" customHeight="1" x14ac:dyDescent="0.2">
      <c r="A1372" s="223" t="s">
        <v>1219</v>
      </c>
      <c r="B1372" s="222" t="s">
        <v>1218</v>
      </c>
      <c r="C1372" s="221">
        <v>28275.5</v>
      </c>
      <c r="D1372" s="221">
        <v>2059.3000000000002</v>
      </c>
      <c r="E1372" s="221">
        <v>15253.6</v>
      </c>
      <c r="F1372" s="221">
        <v>0</v>
      </c>
    </row>
    <row r="1373" spans="1:6" ht="22.9" customHeight="1" x14ac:dyDescent="0.2">
      <c r="A1373" s="223" t="s">
        <v>1217</v>
      </c>
      <c r="B1373" s="222" t="s">
        <v>1216</v>
      </c>
      <c r="C1373" s="221">
        <v>56974.6</v>
      </c>
      <c r="D1373" s="221">
        <v>3028.6</v>
      </c>
      <c r="E1373" s="221">
        <v>11790.8</v>
      </c>
      <c r="F1373" s="221">
        <v>0</v>
      </c>
    </row>
    <row r="1374" spans="1:6" s="217" customFormat="1" ht="22.9" customHeight="1" x14ac:dyDescent="0.2">
      <c r="A1374" s="223" t="s">
        <v>1215</v>
      </c>
      <c r="B1374" s="222" t="s">
        <v>1214</v>
      </c>
      <c r="C1374" s="221">
        <v>105112.2</v>
      </c>
      <c r="D1374" s="221">
        <v>6740.4</v>
      </c>
      <c r="E1374" s="221">
        <v>35925.9</v>
      </c>
      <c r="F1374" s="221">
        <v>0</v>
      </c>
    </row>
    <row r="1375" spans="1:6" ht="22.9" customHeight="1" x14ac:dyDescent="0.2">
      <c r="A1375" s="223" t="s">
        <v>1213</v>
      </c>
      <c r="B1375" s="222" t="s">
        <v>1212</v>
      </c>
      <c r="C1375" s="221">
        <v>29594.9</v>
      </c>
      <c r="D1375" s="221">
        <v>1942.9</v>
      </c>
      <c r="E1375" s="221">
        <v>16026.5</v>
      </c>
      <c r="F1375" s="221">
        <v>0</v>
      </c>
    </row>
    <row r="1376" spans="1:6" ht="22.9" customHeight="1" x14ac:dyDescent="0.2">
      <c r="A1376" s="223" t="s">
        <v>1211</v>
      </c>
      <c r="B1376" s="222" t="s">
        <v>1210</v>
      </c>
      <c r="C1376" s="221">
        <v>12686</v>
      </c>
      <c r="D1376" s="221">
        <v>942.7</v>
      </c>
      <c r="E1376" s="221">
        <v>5717.8</v>
      </c>
      <c r="F1376" s="221">
        <v>0</v>
      </c>
    </row>
    <row r="1377" spans="1:6" ht="22.9" customHeight="1" x14ac:dyDescent="0.2">
      <c r="A1377" s="223" t="s">
        <v>1209</v>
      </c>
      <c r="B1377" s="222" t="s">
        <v>1208</v>
      </c>
      <c r="C1377" s="221">
        <v>38867.599999999999</v>
      </c>
      <c r="D1377" s="221">
        <v>2010.8</v>
      </c>
      <c r="E1377" s="221">
        <v>16964.400000000001</v>
      </c>
      <c r="F1377" s="221">
        <v>0</v>
      </c>
    </row>
    <row r="1378" spans="1:6" ht="22.9" customHeight="1" x14ac:dyDescent="0.2">
      <c r="A1378" s="223" t="s">
        <v>1207</v>
      </c>
      <c r="B1378" s="222" t="s">
        <v>1206</v>
      </c>
      <c r="C1378" s="221">
        <v>21168.5</v>
      </c>
      <c r="D1378" s="221">
        <v>837.3</v>
      </c>
      <c r="E1378" s="221">
        <v>6517.6</v>
      </c>
      <c r="F1378" s="221">
        <v>0</v>
      </c>
    </row>
    <row r="1379" spans="1:6" ht="22.9" customHeight="1" x14ac:dyDescent="0.2">
      <c r="A1379" s="223" t="s">
        <v>1205</v>
      </c>
      <c r="B1379" s="222" t="s">
        <v>1204</v>
      </c>
      <c r="C1379" s="221">
        <v>25348.400000000001</v>
      </c>
      <c r="D1379" s="221">
        <v>822.8</v>
      </c>
      <c r="E1379" s="221">
        <v>3932.5</v>
      </c>
      <c r="F1379" s="221">
        <v>0</v>
      </c>
    </row>
    <row r="1380" spans="1:6" ht="22.9" customHeight="1" x14ac:dyDescent="0.2">
      <c r="A1380" s="223" t="s">
        <v>1203</v>
      </c>
      <c r="B1380" s="222" t="s">
        <v>1202</v>
      </c>
      <c r="C1380" s="221">
        <v>29272.5</v>
      </c>
      <c r="D1380" s="221">
        <v>2032.9</v>
      </c>
      <c r="E1380" s="221">
        <v>15077.4</v>
      </c>
      <c r="F1380" s="221">
        <v>0</v>
      </c>
    </row>
    <row r="1381" spans="1:6" ht="22.9" customHeight="1" x14ac:dyDescent="0.2">
      <c r="A1381" s="223" t="s">
        <v>1201</v>
      </c>
      <c r="B1381" s="222" t="s">
        <v>1200</v>
      </c>
      <c r="C1381" s="221">
        <v>23034.400000000001</v>
      </c>
      <c r="D1381" s="221">
        <v>1917.3</v>
      </c>
      <c r="E1381" s="221">
        <v>11572</v>
      </c>
      <c r="F1381" s="221">
        <v>0</v>
      </c>
    </row>
    <row r="1382" spans="1:6" ht="22.9" customHeight="1" x14ac:dyDescent="0.2">
      <c r="A1382" s="223" t="s">
        <v>1199</v>
      </c>
      <c r="B1382" s="222" t="s">
        <v>1198</v>
      </c>
      <c r="C1382" s="221">
        <v>31451.9</v>
      </c>
      <c r="D1382" s="221">
        <v>2590.1999999999998</v>
      </c>
      <c r="E1382" s="221">
        <v>7024.1</v>
      </c>
      <c r="F1382" s="221">
        <v>0</v>
      </c>
    </row>
    <row r="1383" spans="1:6" ht="22.9" customHeight="1" x14ac:dyDescent="0.2">
      <c r="A1383" s="223" t="s">
        <v>1197</v>
      </c>
      <c r="B1383" s="222" t="s">
        <v>1196</v>
      </c>
      <c r="C1383" s="221">
        <v>26226.6</v>
      </c>
      <c r="D1383" s="221">
        <v>1740.2</v>
      </c>
      <c r="E1383" s="221">
        <v>13017.8</v>
      </c>
      <c r="F1383" s="221">
        <v>0</v>
      </c>
    </row>
    <row r="1384" spans="1:6" ht="22.9" customHeight="1" x14ac:dyDescent="0.2">
      <c r="A1384" s="223" t="s">
        <v>1195</v>
      </c>
      <c r="B1384" s="222" t="s">
        <v>1194</v>
      </c>
      <c r="C1384" s="221">
        <v>6260.8</v>
      </c>
      <c r="D1384" s="221">
        <v>574.5</v>
      </c>
      <c r="E1384" s="221">
        <v>4185.2</v>
      </c>
      <c r="F1384" s="221">
        <v>0</v>
      </c>
    </row>
    <row r="1385" spans="1:6" ht="22.9" customHeight="1" x14ac:dyDescent="0.2">
      <c r="A1385" s="223" t="s">
        <v>1193</v>
      </c>
      <c r="B1385" s="222" t="s">
        <v>1192</v>
      </c>
      <c r="C1385" s="221">
        <v>29590.7</v>
      </c>
      <c r="D1385" s="221">
        <v>1774.3</v>
      </c>
      <c r="E1385" s="221">
        <v>12979.3</v>
      </c>
      <c r="F1385" s="221">
        <v>0</v>
      </c>
    </row>
    <row r="1386" spans="1:6" ht="22.9" customHeight="1" x14ac:dyDescent="0.2">
      <c r="A1386" s="223" t="s">
        <v>1191</v>
      </c>
      <c r="B1386" s="222" t="s">
        <v>1190</v>
      </c>
      <c r="C1386" s="221">
        <v>8727.5</v>
      </c>
      <c r="D1386" s="221">
        <v>786.8</v>
      </c>
      <c r="E1386" s="221">
        <v>4337.2</v>
      </c>
      <c r="F1386" s="221">
        <v>0</v>
      </c>
    </row>
    <row r="1387" spans="1:6" ht="22.9" customHeight="1" x14ac:dyDescent="0.2">
      <c r="A1387" s="223" t="s">
        <v>1189</v>
      </c>
      <c r="B1387" s="222" t="s">
        <v>1188</v>
      </c>
      <c r="C1387" s="221">
        <v>58119.199999999997</v>
      </c>
      <c r="D1387" s="221">
        <v>4117.3</v>
      </c>
      <c r="E1387" s="221">
        <v>18575.099999999999</v>
      </c>
      <c r="F1387" s="221">
        <v>0</v>
      </c>
    </row>
    <row r="1388" spans="1:6" ht="22.9" customHeight="1" x14ac:dyDescent="0.2">
      <c r="A1388" s="223">
        <v>24527000000</v>
      </c>
      <c r="B1388" s="222" t="s">
        <v>1187</v>
      </c>
      <c r="C1388" s="221">
        <v>21265.599999999999</v>
      </c>
      <c r="D1388" s="221">
        <v>1115</v>
      </c>
      <c r="E1388" s="221">
        <v>3076.1</v>
      </c>
      <c r="F1388" s="221">
        <v>0</v>
      </c>
    </row>
    <row r="1389" spans="1:6" ht="22.9" customHeight="1" x14ac:dyDescent="0.2">
      <c r="A1389" s="223">
        <v>24528000000</v>
      </c>
      <c r="B1389" s="222" t="s">
        <v>1186</v>
      </c>
      <c r="C1389" s="221">
        <v>17483.099999999999</v>
      </c>
      <c r="D1389" s="221">
        <v>1506.5</v>
      </c>
      <c r="E1389" s="221">
        <v>1262.2</v>
      </c>
      <c r="F1389" s="221">
        <v>0</v>
      </c>
    </row>
    <row r="1390" spans="1:6" ht="22.9" customHeight="1" x14ac:dyDescent="0.2">
      <c r="A1390" s="223">
        <v>24529000000</v>
      </c>
      <c r="B1390" s="222" t="s">
        <v>1185</v>
      </c>
      <c r="C1390" s="221">
        <v>19249.400000000001</v>
      </c>
      <c r="D1390" s="221">
        <v>1358.6</v>
      </c>
      <c r="E1390" s="221">
        <v>6500.5</v>
      </c>
      <c r="F1390" s="221">
        <v>0</v>
      </c>
    </row>
    <row r="1391" spans="1:6" ht="22.9" customHeight="1" x14ac:dyDescent="0.2">
      <c r="A1391" s="223">
        <v>24530000000</v>
      </c>
      <c r="B1391" s="222" t="s">
        <v>1184</v>
      </c>
      <c r="C1391" s="221">
        <v>8156.5</v>
      </c>
      <c r="D1391" s="221">
        <v>572.79999999999995</v>
      </c>
      <c r="E1391" s="221">
        <v>4058.3</v>
      </c>
      <c r="F1391" s="221">
        <v>0</v>
      </c>
    </row>
    <row r="1392" spans="1:6" ht="22.9" customHeight="1" x14ac:dyDescent="0.2">
      <c r="A1392" s="223">
        <v>24531000000</v>
      </c>
      <c r="B1392" s="222" t="s">
        <v>1183</v>
      </c>
      <c r="C1392" s="221">
        <v>26976.799999999999</v>
      </c>
      <c r="D1392" s="221">
        <v>2056.1</v>
      </c>
      <c r="E1392" s="221">
        <v>2595.4</v>
      </c>
      <c r="F1392" s="221">
        <v>0</v>
      </c>
    </row>
    <row r="1393" spans="1:6" ht="22.9" customHeight="1" x14ac:dyDescent="0.2">
      <c r="A1393" s="223">
        <v>24532000000</v>
      </c>
      <c r="B1393" s="222" t="s">
        <v>1182</v>
      </c>
      <c r="C1393" s="221">
        <v>25921.7</v>
      </c>
      <c r="D1393" s="221">
        <v>1782.7</v>
      </c>
      <c r="E1393" s="221">
        <v>13572.5</v>
      </c>
      <c r="F1393" s="221">
        <v>0</v>
      </c>
    </row>
    <row r="1394" spans="1:6" ht="22.9" customHeight="1" x14ac:dyDescent="0.2">
      <c r="A1394" s="225">
        <v>24533000000</v>
      </c>
      <c r="B1394" s="224" t="s">
        <v>1181</v>
      </c>
      <c r="C1394" s="221">
        <v>19959.400000000001</v>
      </c>
      <c r="D1394" s="221">
        <v>2470.1999999999998</v>
      </c>
      <c r="E1394" s="221">
        <v>0</v>
      </c>
      <c r="F1394" s="221">
        <v>0</v>
      </c>
    </row>
    <row r="1395" spans="1:6" ht="22.9" customHeight="1" x14ac:dyDescent="0.2">
      <c r="A1395" s="223" t="s">
        <v>947</v>
      </c>
      <c r="B1395" s="222" t="s">
        <v>946</v>
      </c>
      <c r="C1395" s="221">
        <v>153427.1</v>
      </c>
      <c r="D1395" s="221">
        <v>206353.59999999998</v>
      </c>
      <c r="E1395" s="221">
        <v>59539.9</v>
      </c>
      <c r="F1395" s="221">
        <v>0</v>
      </c>
    </row>
    <row r="1396" spans="1:6" ht="22.9" customHeight="1" x14ac:dyDescent="0.2">
      <c r="A1396" s="223" t="s">
        <v>945</v>
      </c>
      <c r="B1396" s="222" t="s">
        <v>944</v>
      </c>
      <c r="C1396" s="221">
        <v>370153.1</v>
      </c>
      <c r="D1396" s="221">
        <v>57239.5</v>
      </c>
      <c r="E1396" s="221">
        <v>0</v>
      </c>
      <c r="F1396" s="221">
        <v>21267.9</v>
      </c>
    </row>
    <row r="1397" spans="1:6" ht="22.9" customHeight="1" x14ac:dyDescent="0.2">
      <c r="A1397" s="223" t="s">
        <v>1180</v>
      </c>
      <c r="B1397" s="222" t="s">
        <v>1179</v>
      </c>
      <c r="C1397" s="221">
        <v>75041.600000000006</v>
      </c>
      <c r="D1397" s="221">
        <v>11002.4</v>
      </c>
      <c r="E1397" s="221">
        <v>0</v>
      </c>
      <c r="F1397" s="221">
        <v>6115.1</v>
      </c>
    </row>
    <row r="1398" spans="1:6" ht="22.9" customHeight="1" x14ac:dyDescent="0.2">
      <c r="A1398" s="223" t="s">
        <v>1178</v>
      </c>
      <c r="B1398" s="222" t="s">
        <v>1177</v>
      </c>
      <c r="C1398" s="221">
        <v>75948</v>
      </c>
      <c r="D1398" s="221">
        <v>7335.4</v>
      </c>
      <c r="E1398" s="221">
        <v>0</v>
      </c>
      <c r="F1398" s="221">
        <v>0</v>
      </c>
    </row>
    <row r="1399" spans="1:6" ht="22.9" customHeight="1" x14ac:dyDescent="0.2">
      <c r="A1399" s="223" t="s">
        <v>1176</v>
      </c>
      <c r="B1399" s="222" t="s">
        <v>1175</v>
      </c>
      <c r="C1399" s="221">
        <v>3196.7</v>
      </c>
      <c r="D1399" s="221">
        <v>227.2</v>
      </c>
      <c r="E1399" s="221">
        <v>0</v>
      </c>
      <c r="F1399" s="221">
        <v>286.3</v>
      </c>
    </row>
    <row r="1400" spans="1:6" ht="22.9" customHeight="1" x14ac:dyDescent="0.2">
      <c r="A1400" s="223" t="s">
        <v>1174</v>
      </c>
      <c r="B1400" s="222" t="s">
        <v>1173</v>
      </c>
      <c r="C1400" s="221">
        <v>10101.1</v>
      </c>
      <c r="D1400" s="221">
        <v>869.3</v>
      </c>
      <c r="E1400" s="221">
        <v>2349.4</v>
      </c>
      <c r="F1400" s="221">
        <v>0</v>
      </c>
    </row>
    <row r="1401" spans="1:6" ht="22.9" customHeight="1" x14ac:dyDescent="0.2">
      <c r="A1401" s="223" t="s">
        <v>1172</v>
      </c>
      <c r="B1401" s="222" t="s">
        <v>1171</v>
      </c>
      <c r="C1401" s="221">
        <v>13302.8</v>
      </c>
      <c r="D1401" s="221">
        <v>942.8</v>
      </c>
      <c r="E1401" s="221">
        <v>0</v>
      </c>
      <c r="F1401" s="221">
        <v>0</v>
      </c>
    </row>
    <row r="1402" spans="1:6" ht="22.9" customHeight="1" x14ac:dyDescent="0.2">
      <c r="A1402" s="223" t="s">
        <v>1170</v>
      </c>
      <c r="B1402" s="222" t="s">
        <v>1169</v>
      </c>
      <c r="C1402" s="221">
        <v>13514.8</v>
      </c>
      <c r="D1402" s="221">
        <v>1088.5999999999999</v>
      </c>
      <c r="E1402" s="221">
        <v>3258.8</v>
      </c>
      <c r="F1402" s="221">
        <v>0</v>
      </c>
    </row>
    <row r="1403" spans="1:6" ht="22.9" customHeight="1" x14ac:dyDescent="0.2">
      <c r="A1403" s="223" t="s">
        <v>1168</v>
      </c>
      <c r="B1403" s="222" t="s">
        <v>1167</v>
      </c>
      <c r="C1403" s="221">
        <v>5713.6</v>
      </c>
      <c r="D1403" s="221">
        <v>396.7</v>
      </c>
      <c r="E1403" s="221">
        <v>0</v>
      </c>
      <c r="F1403" s="221">
        <v>797</v>
      </c>
    </row>
    <row r="1404" spans="1:6" ht="22.9" customHeight="1" x14ac:dyDescent="0.2">
      <c r="A1404" s="223" t="s">
        <v>1166</v>
      </c>
      <c r="B1404" s="222" t="s">
        <v>1165</v>
      </c>
      <c r="C1404" s="221">
        <v>12524.5</v>
      </c>
      <c r="D1404" s="221">
        <v>1404</v>
      </c>
      <c r="E1404" s="221">
        <v>6111.9</v>
      </c>
      <c r="F1404" s="221">
        <v>0</v>
      </c>
    </row>
    <row r="1405" spans="1:6" ht="22.9" customHeight="1" x14ac:dyDescent="0.2">
      <c r="A1405" s="223" t="s">
        <v>1164</v>
      </c>
      <c r="B1405" s="222" t="s">
        <v>1163</v>
      </c>
      <c r="C1405" s="221">
        <v>13947.7</v>
      </c>
      <c r="D1405" s="221">
        <v>1267.0999999999999</v>
      </c>
      <c r="E1405" s="221">
        <v>7092.6</v>
      </c>
      <c r="F1405" s="221">
        <v>0</v>
      </c>
    </row>
    <row r="1406" spans="1:6" ht="22.9" customHeight="1" x14ac:dyDescent="0.2">
      <c r="A1406" s="223" t="s">
        <v>1162</v>
      </c>
      <c r="B1406" s="222" t="s">
        <v>1161</v>
      </c>
      <c r="C1406" s="221">
        <v>11511</v>
      </c>
      <c r="D1406" s="221">
        <v>843.3</v>
      </c>
      <c r="E1406" s="221">
        <v>5164.8</v>
      </c>
      <c r="F1406" s="221">
        <v>0</v>
      </c>
    </row>
    <row r="1407" spans="1:6" ht="22.9" customHeight="1" x14ac:dyDescent="0.2">
      <c r="A1407" s="223" t="s">
        <v>1160</v>
      </c>
      <c r="B1407" s="222" t="s">
        <v>1159</v>
      </c>
      <c r="C1407" s="221">
        <v>20839.3</v>
      </c>
      <c r="D1407" s="221">
        <v>1933.7</v>
      </c>
      <c r="E1407" s="221">
        <v>7629</v>
      </c>
      <c r="F1407" s="221">
        <v>0</v>
      </c>
    </row>
    <row r="1408" spans="1:6" ht="22.9" customHeight="1" x14ac:dyDescent="0.2">
      <c r="A1408" s="223" t="s">
        <v>1158</v>
      </c>
      <c r="B1408" s="222" t="s">
        <v>1157</v>
      </c>
      <c r="C1408" s="221">
        <v>28134.799999999999</v>
      </c>
      <c r="D1408" s="221">
        <v>2649</v>
      </c>
      <c r="E1408" s="221">
        <v>12603.8</v>
      </c>
      <c r="F1408" s="221">
        <v>0</v>
      </c>
    </row>
    <row r="1409" spans="1:6" ht="22.9" customHeight="1" x14ac:dyDescent="0.2">
      <c r="A1409" s="223" t="s">
        <v>1156</v>
      </c>
      <c r="B1409" s="222" t="s">
        <v>1155</v>
      </c>
      <c r="C1409" s="221">
        <v>28657.7</v>
      </c>
      <c r="D1409" s="221">
        <v>2323.9</v>
      </c>
      <c r="E1409" s="221">
        <v>7797.8</v>
      </c>
      <c r="F1409" s="221">
        <v>0</v>
      </c>
    </row>
    <row r="1410" spans="1:6" ht="22.9" customHeight="1" x14ac:dyDescent="0.2">
      <c r="A1410" s="223" t="s">
        <v>1154</v>
      </c>
      <c r="B1410" s="222" t="s">
        <v>1153</v>
      </c>
      <c r="C1410" s="221">
        <v>7497.1</v>
      </c>
      <c r="D1410" s="221">
        <v>564.29999999999995</v>
      </c>
      <c r="E1410" s="221">
        <v>0</v>
      </c>
      <c r="F1410" s="221">
        <v>1062.5999999999999</v>
      </c>
    </row>
    <row r="1411" spans="1:6" ht="22.9" customHeight="1" x14ac:dyDescent="0.2">
      <c r="A1411" s="223" t="s">
        <v>1152</v>
      </c>
      <c r="B1411" s="222" t="s">
        <v>1151</v>
      </c>
      <c r="C1411" s="221">
        <v>52472.5</v>
      </c>
      <c r="D1411" s="221">
        <v>5081.3</v>
      </c>
      <c r="E1411" s="221">
        <v>0</v>
      </c>
      <c r="F1411" s="221">
        <v>0</v>
      </c>
    </row>
    <row r="1412" spans="1:6" ht="22.9" customHeight="1" x14ac:dyDescent="0.2">
      <c r="A1412" s="223" t="s">
        <v>1150</v>
      </c>
      <c r="B1412" s="222" t="s">
        <v>1149</v>
      </c>
      <c r="C1412" s="221">
        <v>48582.3</v>
      </c>
      <c r="D1412" s="221">
        <v>4190</v>
      </c>
      <c r="E1412" s="221">
        <v>9340.4</v>
      </c>
      <c r="F1412" s="221">
        <v>0</v>
      </c>
    </row>
    <row r="1413" spans="1:6" ht="22.9" customHeight="1" x14ac:dyDescent="0.2">
      <c r="A1413" s="223" t="s">
        <v>1148</v>
      </c>
      <c r="B1413" s="222" t="s">
        <v>1147</v>
      </c>
      <c r="C1413" s="221">
        <v>5031.3999999999996</v>
      </c>
      <c r="D1413" s="221">
        <v>437</v>
      </c>
      <c r="E1413" s="221">
        <v>2169.4</v>
      </c>
      <c r="F1413" s="221">
        <v>0</v>
      </c>
    </row>
    <row r="1414" spans="1:6" ht="22.9" customHeight="1" x14ac:dyDescent="0.2">
      <c r="A1414" s="223" t="s">
        <v>1146</v>
      </c>
      <c r="B1414" s="222" t="s">
        <v>1145</v>
      </c>
      <c r="C1414" s="221">
        <v>15251.1</v>
      </c>
      <c r="D1414" s="221">
        <v>1373.7</v>
      </c>
      <c r="E1414" s="221">
        <v>8517.6</v>
      </c>
      <c r="F1414" s="221">
        <v>0</v>
      </c>
    </row>
    <row r="1415" spans="1:6" ht="22.9" customHeight="1" x14ac:dyDescent="0.2">
      <c r="A1415" s="223" t="s">
        <v>1144</v>
      </c>
      <c r="B1415" s="222" t="s">
        <v>1143</v>
      </c>
      <c r="C1415" s="221">
        <v>1103.3</v>
      </c>
      <c r="D1415" s="221">
        <v>87.1</v>
      </c>
      <c r="E1415" s="221">
        <v>287.3</v>
      </c>
      <c r="F1415" s="221">
        <v>0</v>
      </c>
    </row>
    <row r="1416" spans="1:6" ht="22.9" customHeight="1" x14ac:dyDescent="0.2">
      <c r="A1416" s="223" t="s">
        <v>1142</v>
      </c>
      <c r="B1416" s="222" t="s">
        <v>1141</v>
      </c>
      <c r="C1416" s="221">
        <v>10719.7</v>
      </c>
      <c r="D1416" s="221">
        <v>914.9</v>
      </c>
      <c r="E1416" s="221">
        <v>0</v>
      </c>
      <c r="F1416" s="221">
        <v>0</v>
      </c>
    </row>
    <row r="1417" spans="1:6" ht="22.9" customHeight="1" x14ac:dyDescent="0.2">
      <c r="A1417" s="223" t="s">
        <v>1140</v>
      </c>
      <c r="B1417" s="222" t="s">
        <v>1139</v>
      </c>
      <c r="C1417" s="221">
        <v>25727.8</v>
      </c>
      <c r="D1417" s="221">
        <v>2544</v>
      </c>
      <c r="E1417" s="221">
        <v>6133.3</v>
      </c>
      <c r="F1417" s="221">
        <v>0</v>
      </c>
    </row>
    <row r="1418" spans="1:6" ht="22.9" customHeight="1" x14ac:dyDescent="0.2">
      <c r="A1418" s="223" t="s">
        <v>1138</v>
      </c>
      <c r="B1418" s="222" t="s">
        <v>1137</v>
      </c>
      <c r="C1418" s="221">
        <v>11983</v>
      </c>
      <c r="D1418" s="221">
        <v>1121.4000000000001</v>
      </c>
      <c r="E1418" s="221">
        <v>1878</v>
      </c>
      <c r="F1418" s="221">
        <v>0</v>
      </c>
    </row>
    <row r="1419" spans="1:6" ht="22.9" customHeight="1" x14ac:dyDescent="0.2">
      <c r="A1419" s="223" t="s">
        <v>1136</v>
      </c>
      <c r="B1419" s="222" t="s">
        <v>1135</v>
      </c>
      <c r="C1419" s="221">
        <v>24183.5</v>
      </c>
      <c r="D1419" s="221">
        <v>1959</v>
      </c>
      <c r="E1419" s="221">
        <v>0</v>
      </c>
      <c r="F1419" s="221">
        <v>9077.2999999999993</v>
      </c>
    </row>
    <row r="1420" spans="1:6" ht="22.9" customHeight="1" x14ac:dyDescent="0.2">
      <c r="A1420" s="223" t="s">
        <v>1134</v>
      </c>
      <c r="B1420" s="222" t="s">
        <v>1133</v>
      </c>
      <c r="C1420" s="221">
        <v>9238.9</v>
      </c>
      <c r="D1420" s="221">
        <v>594.6</v>
      </c>
      <c r="E1420" s="221">
        <v>1448.8</v>
      </c>
      <c r="F1420" s="221">
        <v>0</v>
      </c>
    </row>
    <row r="1421" spans="1:6" ht="22.9" customHeight="1" x14ac:dyDescent="0.2">
      <c r="A1421" s="223" t="s">
        <v>1132</v>
      </c>
      <c r="B1421" s="222" t="s">
        <v>1131</v>
      </c>
      <c r="C1421" s="221">
        <v>4063.9</v>
      </c>
      <c r="D1421" s="221">
        <v>281</v>
      </c>
      <c r="E1421" s="221">
        <v>341.2</v>
      </c>
      <c r="F1421" s="221">
        <v>0</v>
      </c>
    </row>
    <row r="1422" spans="1:6" ht="22.9" customHeight="1" x14ac:dyDescent="0.2">
      <c r="A1422" s="223" t="s">
        <v>1130</v>
      </c>
      <c r="B1422" s="222" t="s">
        <v>1129</v>
      </c>
      <c r="C1422" s="221">
        <v>11512.2</v>
      </c>
      <c r="D1422" s="221">
        <v>1032.5</v>
      </c>
      <c r="E1422" s="221">
        <v>0</v>
      </c>
      <c r="F1422" s="221">
        <v>830.2</v>
      </c>
    </row>
    <row r="1423" spans="1:6" ht="22.9" customHeight="1" x14ac:dyDescent="0.2">
      <c r="A1423" s="223" t="s">
        <v>1128</v>
      </c>
      <c r="B1423" s="222" t="s">
        <v>1127</v>
      </c>
      <c r="C1423" s="221">
        <v>7890.2</v>
      </c>
      <c r="D1423" s="221">
        <v>767</v>
      </c>
      <c r="E1423" s="221">
        <v>0</v>
      </c>
      <c r="F1423" s="221">
        <v>0</v>
      </c>
    </row>
    <row r="1424" spans="1:6" ht="22.9" customHeight="1" x14ac:dyDescent="0.2">
      <c r="A1424" s="223" t="s">
        <v>1126</v>
      </c>
      <c r="B1424" s="222" t="s">
        <v>1125</v>
      </c>
      <c r="C1424" s="221">
        <v>37052.9</v>
      </c>
      <c r="D1424" s="221">
        <v>3114.3</v>
      </c>
      <c r="E1424" s="221">
        <v>0</v>
      </c>
      <c r="F1424" s="221">
        <v>6433.9</v>
      </c>
    </row>
    <row r="1425" spans="1:6" ht="22.9" customHeight="1" x14ac:dyDescent="0.2">
      <c r="A1425" s="223" t="s">
        <v>1124</v>
      </c>
      <c r="B1425" s="222" t="s">
        <v>1123</v>
      </c>
      <c r="C1425" s="221">
        <v>47168.3</v>
      </c>
      <c r="D1425" s="221">
        <v>3597.3</v>
      </c>
      <c r="E1425" s="221">
        <v>8481.2000000000007</v>
      </c>
      <c r="F1425" s="221">
        <v>0</v>
      </c>
    </row>
    <row r="1426" spans="1:6" ht="22.9" customHeight="1" x14ac:dyDescent="0.2">
      <c r="A1426" s="223" t="s">
        <v>1122</v>
      </c>
      <c r="B1426" s="222" t="s">
        <v>1121</v>
      </c>
      <c r="C1426" s="221">
        <v>12883.4</v>
      </c>
      <c r="D1426" s="221">
        <v>1384.3</v>
      </c>
      <c r="E1426" s="221">
        <v>5705.7</v>
      </c>
      <c r="F1426" s="221">
        <v>0</v>
      </c>
    </row>
    <row r="1427" spans="1:6" ht="22.9" customHeight="1" x14ac:dyDescent="0.2">
      <c r="A1427" s="223" t="s">
        <v>1120</v>
      </c>
      <c r="B1427" s="222" t="s">
        <v>1119</v>
      </c>
      <c r="C1427" s="221">
        <v>47791.1</v>
      </c>
      <c r="D1427" s="221">
        <v>4215</v>
      </c>
      <c r="E1427" s="221">
        <v>9034.1</v>
      </c>
      <c r="F1427" s="221">
        <v>0</v>
      </c>
    </row>
    <row r="1428" spans="1:6" ht="22.9" customHeight="1" x14ac:dyDescent="0.2">
      <c r="A1428" s="223" t="s">
        <v>1118</v>
      </c>
      <c r="B1428" s="222" t="s">
        <v>1117</v>
      </c>
      <c r="C1428" s="221">
        <v>10178.6</v>
      </c>
      <c r="D1428" s="221">
        <v>1012.5</v>
      </c>
      <c r="E1428" s="221">
        <v>0</v>
      </c>
      <c r="F1428" s="221">
        <v>7704.4</v>
      </c>
    </row>
    <row r="1429" spans="1:6" ht="22.9" customHeight="1" x14ac:dyDescent="0.2">
      <c r="A1429" s="223" t="s">
        <v>1116</v>
      </c>
      <c r="B1429" s="222" t="s">
        <v>1115</v>
      </c>
      <c r="C1429" s="221">
        <v>30824.1</v>
      </c>
      <c r="D1429" s="221">
        <v>2899.9</v>
      </c>
      <c r="E1429" s="221">
        <v>7629.4</v>
      </c>
      <c r="F1429" s="221">
        <v>0</v>
      </c>
    </row>
    <row r="1430" spans="1:6" ht="22.9" customHeight="1" x14ac:dyDescent="0.2">
      <c r="A1430" s="223" t="s">
        <v>1114</v>
      </c>
      <c r="B1430" s="222" t="s">
        <v>1113</v>
      </c>
      <c r="C1430" s="221">
        <v>9429.4</v>
      </c>
      <c r="D1430" s="221">
        <v>1202.8</v>
      </c>
      <c r="E1430" s="221">
        <v>4093.5</v>
      </c>
      <c r="F1430" s="221">
        <v>0</v>
      </c>
    </row>
    <row r="1431" spans="1:6" ht="31.5" x14ac:dyDescent="0.2">
      <c r="A1431" s="223" t="s">
        <v>1112</v>
      </c>
      <c r="B1431" s="222" t="s">
        <v>1111</v>
      </c>
      <c r="C1431" s="221">
        <v>24523.599999999999</v>
      </c>
      <c r="D1431" s="221">
        <v>2172</v>
      </c>
      <c r="E1431" s="221">
        <v>1743.3</v>
      </c>
      <c r="F1431" s="221">
        <v>0</v>
      </c>
    </row>
    <row r="1432" spans="1:6" ht="22.9" customHeight="1" x14ac:dyDescent="0.2">
      <c r="A1432" s="223" t="s">
        <v>1110</v>
      </c>
      <c r="B1432" s="222" t="s">
        <v>1109</v>
      </c>
      <c r="C1432" s="221">
        <v>11554.2</v>
      </c>
      <c r="D1432" s="221">
        <v>1037.3</v>
      </c>
      <c r="E1432" s="221">
        <v>5649.7</v>
      </c>
      <c r="F1432" s="221">
        <v>0</v>
      </c>
    </row>
    <row r="1433" spans="1:6" ht="22.9" customHeight="1" x14ac:dyDescent="0.2">
      <c r="A1433" s="223" t="s">
        <v>1108</v>
      </c>
      <c r="B1433" s="222" t="s">
        <v>1107</v>
      </c>
      <c r="C1433" s="221">
        <v>10845</v>
      </c>
      <c r="D1433" s="221">
        <v>790.9</v>
      </c>
      <c r="E1433" s="221">
        <v>0</v>
      </c>
      <c r="F1433" s="221">
        <v>0</v>
      </c>
    </row>
    <row r="1434" spans="1:6" ht="22.9" customHeight="1" x14ac:dyDescent="0.2">
      <c r="A1434" s="223" t="s">
        <v>1106</v>
      </c>
      <c r="B1434" s="222" t="s">
        <v>1105</v>
      </c>
      <c r="C1434" s="221">
        <v>46980.3</v>
      </c>
      <c r="D1434" s="221">
        <v>4492.3</v>
      </c>
      <c r="E1434" s="221">
        <v>10182.299999999999</v>
      </c>
      <c r="F1434" s="221">
        <v>0</v>
      </c>
    </row>
    <row r="1435" spans="1:6" ht="22.9" customHeight="1" x14ac:dyDescent="0.2">
      <c r="A1435" s="223" t="s">
        <v>1104</v>
      </c>
      <c r="B1435" s="222" t="s">
        <v>1103</v>
      </c>
      <c r="C1435" s="221">
        <v>35843.699999999997</v>
      </c>
      <c r="D1435" s="221">
        <v>2762.8</v>
      </c>
      <c r="E1435" s="221">
        <v>0</v>
      </c>
      <c r="F1435" s="221">
        <v>0</v>
      </c>
    </row>
    <row r="1436" spans="1:6" ht="22.9" customHeight="1" x14ac:dyDescent="0.2">
      <c r="A1436" s="223" t="s">
        <v>1102</v>
      </c>
      <c r="B1436" s="222" t="s">
        <v>1101</v>
      </c>
      <c r="C1436" s="221">
        <v>9755.7000000000007</v>
      </c>
      <c r="D1436" s="221">
        <v>782.6</v>
      </c>
      <c r="E1436" s="221">
        <v>0</v>
      </c>
      <c r="F1436" s="221">
        <v>0</v>
      </c>
    </row>
    <row r="1437" spans="1:6" ht="22.9" customHeight="1" x14ac:dyDescent="0.2">
      <c r="A1437" s="223" t="s">
        <v>1100</v>
      </c>
      <c r="B1437" s="222" t="s">
        <v>1099</v>
      </c>
      <c r="C1437" s="221">
        <v>12621.4</v>
      </c>
      <c r="D1437" s="221">
        <v>963</v>
      </c>
      <c r="E1437" s="221">
        <v>0</v>
      </c>
      <c r="F1437" s="221">
        <v>1699.4</v>
      </c>
    </row>
    <row r="1438" spans="1:6" ht="22.9" customHeight="1" x14ac:dyDescent="0.2">
      <c r="A1438" s="223" t="s">
        <v>1098</v>
      </c>
      <c r="B1438" s="222" t="s">
        <v>1097</v>
      </c>
      <c r="C1438" s="221">
        <v>57295</v>
      </c>
      <c r="D1438" s="221">
        <v>4777.6000000000004</v>
      </c>
      <c r="E1438" s="221">
        <v>0</v>
      </c>
      <c r="F1438" s="221">
        <v>5678.3</v>
      </c>
    </row>
    <row r="1439" spans="1:6" ht="22.9" customHeight="1" x14ac:dyDescent="0.2">
      <c r="A1439" s="223" t="s">
        <v>1096</v>
      </c>
      <c r="B1439" s="222" t="s">
        <v>1095</v>
      </c>
      <c r="C1439" s="221">
        <v>5872.3</v>
      </c>
      <c r="D1439" s="221">
        <v>531</v>
      </c>
      <c r="E1439" s="221">
        <v>434.9</v>
      </c>
      <c r="F1439" s="221">
        <v>0</v>
      </c>
    </row>
    <row r="1440" spans="1:6" ht="22.9" customHeight="1" x14ac:dyDescent="0.2">
      <c r="A1440" s="223" t="s">
        <v>1094</v>
      </c>
      <c r="B1440" s="222" t="s">
        <v>1093</v>
      </c>
      <c r="C1440" s="221">
        <v>7102.9</v>
      </c>
      <c r="D1440" s="221">
        <v>461.7</v>
      </c>
      <c r="E1440" s="221">
        <v>1975.3</v>
      </c>
      <c r="F1440" s="221">
        <v>0</v>
      </c>
    </row>
    <row r="1441" spans="1:6" ht="22.9" customHeight="1" x14ac:dyDescent="0.2">
      <c r="A1441" s="223" t="s">
        <v>1092</v>
      </c>
      <c r="B1441" s="222" t="s">
        <v>1091</v>
      </c>
      <c r="C1441" s="221">
        <v>43168.7</v>
      </c>
      <c r="D1441" s="221">
        <v>4200.6000000000004</v>
      </c>
      <c r="E1441" s="221">
        <v>0</v>
      </c>
      <c r="F1441" s="221">
        <v>0</v>
      </c>
    </row>
    <row r="1442" spans="1:6" ht="22.9" customHeight="1" x14ac:dyDescent="0.2">
      <c r="A1442" s="223" t="s">
        <v>1090</v>
      </c>
      <c r="B1442" s="222" t="s">
        <v>1089</v>
      </c>
      <c r="C1442" s="221">
        <v>32445</v>
      </c>
      <c r="D1442" s="221">
        <v>2921.6</v>
      </c>
      <c r="E1442" s="221">
        <v>4990.3</v>
      </c>
      <c r="F1442" s="221">
        <v>0</v>
      </c>
    </row>
    <row r="1443" spans="1:6" ht="22.9" customHeight="1" x14ac:dyDescent="0.2">
      <c r="A1443" s="223" t="s">
        <v>1088</v>
      </c>
      <c r="B1443" s="222" t="s">
        <v>1087</v>
      </c>
      <c r="C1443" s="221">
        <v>8208.7000000000007</v>
      </c>
      <c r="D1443" s="221">
        <v>879.6</v>
      </c>
      <c r="E1443" s="221">
        <v>220.4</v>
      </c>
      <c r="F1443" s="221">
        <v>0</v>
      </c>
    </row>
    <row r="1444" spans="1:6" ht="22.9" customHeight="1" x14ac:dyDescent="0.2">
      <c r="A1444" s="223" t="s">
        <v>1086</v>
      </c>
      <c r="B1444" s="222" t="s">
        <v>1085</v>
      </c>
      <c r="C1444" s="221">
        <v>9213.6</v>
      </c>
      <c r="D1444" s="221">
        <v>795.1</v>
      </c>
      <c r="E1444" s="221">
        <v>896.5</v>
      </c>
      <c r="F1444" s="221">
        <v>0</v>
      </c>
    </row>
    <row r="1445" spans="1:6" ht="22.9" customHeight="1" x14ac:dyDescent="0.2">
      <c r="A1445" s="223" t="s">
        <v>1084</v>
      </c>
      <c r="B1445" s="222" t="s">
        <v>1083</v>
      </c>
      <c r="C1445" s="221">
        <v>32845.800000000003</v>
      </c>
      <c r="D1445" s="221">
        <v>2641.2</v>
      </c>
      <c r="E1445" s="221">
        <v>3885.1</v>
      </c>
      <c r="F1445" s="221">
        <v>0</v>
      </c>
    </row>
    <row r="1446" spans="1:6" ht="22.9" customHeight="1" x14ac:dyDescent="0.2">
      <c r="A1446" s="223" t="s">
        <v>1082</v>
      </c>
      <c r="B1446" s="222" t="s">
        <v>1081</v>
      </c>
      <c r="C1446" s="221">
        <v>17082.8</v>
      </c>
      <c r="D1446" s="221">
        <v>1956.6</v>
      </c>
      <c r="E1446" s="221">
        <v>4087.6</v>
      </c>
      <c r="F1446" s="221">
        <v>0</v>
      </c>
    </row>
    <row r="1447" spans="1:6" ht="22.9" customHeight="1" x14ac:dyDescent="0.2">
      <c r="A1447" s="223" t="s">
        <v>1080</v>
      </c>
      <c r="B1447" s="222" t="s">
        <v>1079</v>
      </c>
      <c r="C1447" s="221">
        <v>21112.400000000001</v>
      </c>
      <c r="D1447" s="221">
        <v>1916.1</v>
      </c>
      <c r="E1447" s="221">
        <v>0</v>
      </c>
      <c r="F1447" s="221">
        <v>3431.3</v>
      </c>
    </row>
    <row r="1448" spans="1:6" ht="22.9" customHeight="1" x14ac:dyDescent="0.2">
      <c r="A1448" s="223" t="s">
        <v>1078</v>
      </c>
      <c r="B1448" s="222" t="s">
        <v>1077</v>
      </c>
      <c r="C1448" s="221">
        <v>13932.7</v>
      </c>
      <c r="D1448" s="221">
        <v>1387.8</v>
      </c>
      <c r="E1448" s="221">
        <v>0</v>
      </c>
      <c r="F1448" s="221">
        <v>0</v>
      </c>
    </row>
    <row r="1449" spans="1:6" ht="22.9" customHeight="1" x14ac:dyDescent="0.2">
      <c r="A1449" s="223" t="s">
        <v>1076</v>
      </c>
      <c r="B1449" s="222" t="s">
        <v>1075</v>
      </c>
      <c r="C1449" s="221">
        <v>11264.7</v>
      </c>
      <c r="D1449" s="221">
        <v>874.6</v>
      </c>
      <c r="E1449" s="221">
        <v>2375.9</v>
      </c>
      <c r="F1449" s="221">
        <v>0</v>
      </c>
    </row>
    <row r="1450" spans="1:6" ht="22.9" customHeight="1" x14ac:dyDescent="0.2">
      <c r="A1450" s="223" t="s">
        <v>1074</v>
      </c>
      <c r="B1450" s="222" t="s">
        <v>1073</v>
      </c>
      <c r="C1450" s="221">
        <v>4403.8</v>
      </c>
      <c r="D1450" s="221">
        <v>524.29999999999995</v>
      </c>
      <c r="E1450" s="221">
        <v>0</v>
      </c>
      <c r="F1450" s="221">
        <v>0</v>
      </c>
    </row>
    <row r="1451" spans="1:6" ht="22.9" customHeight="1" x14ac:dyDescent="0.2">
      <c r="A1451" s="223" t="s">
        <v>1072</v>
      </c>
      <c r="B1451" s="222" t="s">
        <v>1071</v>
      </c>
      <c r="C1451" s="221">
        <v>10522.5</v>
      </c>
      <c r="D1451" s="221">
        <v>857.6</v>
      </c>
      <c r="E1451" s="221">
        <v>3322</v>
      </c>
      <c r="F1451" s="221">
        <v>0</v>
      </c>
    </row>
    <row r="1452" spans="1:6" ht="22.9" customHeight="1" x14ac:dyDescent="0.2">
      <c r="A1452" s="223" t="s">
        <v>1070</v>
      </c>
      <c r="B1452" s="222" t="s">
        <v>1069</v>
      </c>
      <c r="C1452" s="221">
        <v>16391.099999999999</v>
      </c>
      <c r="D1452" s="221">
        <v>1596.7</v>
      </c>
      <c r="E1452" s="221">
        <v>0</v>
      </c>
      <c r="F1452" s="221">
        <v>12183.8</v>
      </c>
    </row>
    <row r="1453" spans="1:6" ht="22.9" customHeight="1" x14ac:dyDescent="0.2">
      <c r="A1453" s="223" t="s">
        <v>1068</v>
      </c>
      <c r="B1453" s="222" t="s">
        <v>1067</v>
      </c>
      <c r="C1453" s="221">
        <v>37862.1</v>
      </c>
      <c r="D1453" s="221">
        <v>3515.6</v>
      </c>
      <c r="E1453" s="221">
        <v>9850.6</v>
      </c>
      <c r="F1453" s="221">
        <v>0</v>
      </c>
    </row>
    <row r="1454" spans="1:6" ht="22.9" customHeight="1" x14ac:dyDescent="0.2">
      <c r="A1454" s="223" t="s">
        <v>1066</v>
      </c>
      <c r="B1454" s="222" t="s">
        <v>1065</v>
      </c>
      <c r="C1454" s="221">
        <v>6228</v>
      </c>
      <c r="D1454" s="221">
        <v>690.3</v>
      </c>
      <c r="E1454" s="221">
        <v>0</v>
      </c>
      <c r="F1454" s="221">
        <v>0</v>
      </c>
    </row>
    <row r="1455" spans="1:6" ht="22.9" customHeight="1" x14ac:dyDescent="0.2">
      <c r="A1455" s="223">
        <v>25538000000</v>
      </c>
      <c r="B1455" s="222" t="s">
        <v>1064</v>
      </c>
      <c r="C1455" s="221">
        <v>91788.6</v>
      </c>
      <c r="D1455" s="221">
        <v>13838.7</v>
      </c>
      <c r="E1455" s="221">
        <v>16994.400000000001</v>
      </c>
      <c r="F1455" s="221">
        <v>0</v>
      </c>
    </row>
    <row r="1456" spans="1:6" ht="22.9" customHeight="1" x14ac:dyDescent="0.2">
      <c r="A1456" s="223">
        <v>25539000000</v>
      </c>
      <c r="B1456" s="222" t="s">
        <v>1063</v>
      </c>
      <c r="C1456" s="221">
        <v>15922.5</v>
      </c>
      <c r="D1456" s="221">
        <v>2688.2</v>
      </c>
      <c r="E1456" s="221">
        <v>455.1</v>
      </c>
      <c r="F1456" s="221">
        <v>0</v>
      </c>
    </row>
    <row r="1457" spans="1:6" ht="22.9" customHeight="1" x14ac:dyDescent="0.2">
      <c r="A1457" s="223">
        <v>25540000000</v>
      </c>
      <c r="B1457" s="222" t="s">
        <v>1062</v>
      </c>
      <c r="C1457" s="221">
        <v>22226.1</v>
      </c>
      <c r="D1457" s="221">
        <v>2720.7</v>
      </c>
      <c r="E1457" s="221">
        <v>4138</v>
      </c>
      <c r="F1457" s="221">
        <v>0</v>
      </c>
    </row>
    <row r="1458" spans="1:6" ht="22.9" customHeight="1" x14ac:dyDescent="0.2">
      <c r="A1458" s="223">
        <v>25541000000</v>
      </c>
      <c r="B1458" s="222" t="s">
        <v>1061</v>
      </c>
      <c r="C1458" s="221">
        <v>18102.400000000001</v>
      </c>
      <c r="D1458" s="221">
        <v>1109</v>
      </c>
      <c r="E1458" s="221">
        <v>1583.1</v>
      </c>
      <c r="F1458" s="221">
        <v>0</v>
      </c>
    </row>
    <row r="1459" spans="1:6" ht="22.9" customHeight="1" x14ac:dyDescent="0.2">
      <c r="A1459" s="223">
        <v>25542000000</v>
      </c>
      <c r="B1459" s="222" t="s">
        <v>1060</v>
      </c>
      <c r="C1459" s="221">
        <v>15413.3</v>
      </c>
      <c r="D1459" s="221">
        <v>903.4</v>
      </c>
      <c r="E1459" s="221">
        <v>5040.3999999999996</v>
      </c>
      <c r="F1459" s="221">
        <v>0</v>
      </c>
    </row>
    <row r="1460" spans="1:6" ht="22.9" customHeight="1" x14ac:dyDescent="0.2">
      <c r="A1460" s="223">
        <v>25543000000</v>
      </c>
      <c r="B1460" s="222" t="s">
        <v>1059</v>
      </c>
      <c r="C1460" s="221">
        <v>6200.8</v>
      </c>
      <c r="D1460" s="221">
        <v>355.4</v>
      </c>
      <c r="E1460" s="221">
        <v>0</v>
      </c>
      <c r="F1460" s="221">
        <v>1415.8</v>
      </c>
    </row>
    <row r="1461" spans="1:6" ht="22.9" customHeight="1" x14ac:dyDescent="0.2">
      <c r="A1461" s="223">
        <v>25544000000</v>
      </c>
      <c r="B1461" s="222" t="s">
        <v>1058</v>
      </c>
      <c r="C1461" s="221">
        <v>8391.7999999999993</v>
      </c>
      <c r="D1461" s="221">
        <v>590</v>
      </c>
      <c r="E1461" s="221">
        <v>0</v>
      </c>
      <c r="F1461" s="221">
        <v>0</v>
      </c>
    </row>
    <row r="1462" spans="1:6" ht="22.9" customHeight="1" x14ac:dyDescent="0.2">
      <c r="A1462" s="223" t="s">
        <v>943</v>
      </c>
      <c r="B1462" s="222" t="s">
        <v>942</v>
      </c>
      <c r="C1462" s="221">
        <v>3967132.2</v>
      </c>
      <c r="D1462" s="221">
        <v>1126038.5999999999</v>
      </c>
      <c r="E1462" s="221">
        <v>0</v>
      </c>
      <c r="F1462" s="221">
        <v>0</v>
      </c>
    </row>
    <row r="1463" spans="1:6" s="217" customFormat="1" ht="24.75" customHeight="1" x14ac:dyDescent="0.2">
      <c r="A1463" s="220"/>
      <c r="B1463" s="219" t="s">
        <v>1057</v>
      </c>
      <c r="C1463" s="218">
        <v>77533320.799999997</v>
      </c>
      <c r="D1463" s="218">
        <v>14582774.000000017</v>
      </c>
      <c r="E1463" s="218">
        <v>13282363.099999994</v>
      </c>
      <c r="F1463" s="218">
        <v>8763448.9000000041</v>
      </c>
    </row>
    <row r="1464" spans="1:6" x14ac:dyDescent="0.2">
      <c r="C1464" s="216"/>
      <c r="D1464" s="216"/>
      <c r="E1464" s="216"/>
      <c r="F1464" s="216"/>
    </row>
    <row r="1465" spans="1:6" x14ac:dyDescent="0.2">
      <c r="C1465" s="216"/>
      <c r="D1465" s="216"/>
      <c r="E1465" s="216"/>
      <c r="F1465" s="216"/>
    </row>
  </sheetData>
  <mergeCells count="8">
    <mergeCell ref="C1:F1"/>
    <mergeCell ref="C2:F2"/>
    <mergeCell ref="C3:F3"/>
    <mergeCell ref="B5:F5"/>
    <mergeCell ref="A7:A9"/>
    <mergeCell ref="B7:B9"/>
    <mergeCell ref="C7:F7"/>
    <mergeCell ref="C8:E8"/>
  </mergeCells>
  <conditionalFormatting sqref="C1465:F1465 E1463:F1464 E1466:F65373">
    <cfRule type="cellIs" dxfId="19" priority="20" stopIfTrue="1" operator="lessThan">
      <formula>0</formula>
    </cfRule>
  </conditionalFormatting>
  <conditionalFormatting sqref="C870:F919 C936:F974 C993:F1031 C1050:F1099 C1131:F1151 C1169:F1200 C1222:F1269 C1295:F1351 C1363:F1396 C1419:F65536 C9:F840 C4:F6 C1:C3">
    <cfRule type="cellIs" dxfId="18" priority="19" operator="equal">
      <formula>0</formula>
    </cfRule>
  </conditionalFormatting>
  <conditionalFormatting sqref="C1464:D1465">
    <cfRule type="cellIs" dxfId="17" priority="18" stopIfTrue="1" operator="lessThan">
      <formula>0</formula>
    </cfRule>
  </conditionalFormatting>
  <conditionalFormatting sqref="C1032:F1032">
    <cfRule type="cellIs" dxfId="16" priority="13" operator="equal">
      <formula>0</formula>
    </cfRule>
  </conditionalFormatting>
  <conditionalFormatting sqref="C1033:F1049">
    <cfRule type="cellIs" dxfId="15" priority="12" operator="equal">
      <formula>0</formula>
    </cfRule>
  </conditionalFormatting>
  <conditionalFormatting sqref="C841:F844">
    <cfRule type="cellIs" dxfId="14" priority="17" operator="equal">
      <formula>0</formula>
    </cfRule>
  </conditionalFormatting>
  <conditionalFormatting sqref="C845:F869">
    <cfRule type="cellIs" dxfId="13" priority="16" operator="equal">
      <formula>0</formula>
    </cfRule>
  </conditionalFormatting>
  <conditionalFormatting sqref="C920:F935">
    <cfRule type="cellIs" dxfId="12" priority="15" operator="equal">
      <formula>0</formula>
    </cfRule>
  </conditionalFormatting>
  <conditionalFormatting sqref="C975:F992">
    <cfRule type="cellIs" dxfId="11" priority="14" operator="equal">
      <formula>0</formula>
    </cfRule>
  </conditionalFormatting>
  <conditionalFormatting sqref="C1100:F1104">
    <cfRule type="cellIs" dxfId="10" priority="11" operator="equal">
      <formula>0</formula>
    </cfRule>
  </conditionalFormatting>
  <conditionalFormatting sqref="C1105:F1130">
    <cfRule type="cellIs" dxfId="9" priority="10" operator="equal">
      <formula>0</formula>
    </cfRule>
  </conditionalFormatting>
  <conditionalFormatting sqref="C1152:F1168">
    <cfRule type="cellIs" dxfId="8" priority="9" operator="equal">
      <formula>0</formula>
    </cfRule>
  </conditionalFormatting>
  <conditionalFormatting sqref="C1201:F1204">
    <cfRule type="cellIs" dxfId="7" priority="8" operator="equal">
      <formula>0</formula>
    </cfRule>
  </conditionalFormatting>
  <conditionalFormatting sqref="C1205:F1221">
    <cfRule type="cellIs" dxfId="6" priority="7" operator="equal">
      <formula>0</formula>
    </cfRule>
  </conditionalFormatting>
  <conditionalFormatting sqref="C1270:F1274">
    <cfRule type="cellIs" dxfId="5" priority="6" operator="equal">
      <formula>0</formula>
    </cfRule>
  </conditionalFormatting>
  <conditionalFormatting sqref="C1275:F1294">
    <cfRule type="cellIs" dxfId="4" priority="5" operator="equal">
      <formula>0</formula>
    </cfRule>
  </conditionalFormatting>
  <conditionalFormatting sqref="C1352:F1362">
    <cfRule type="cellIs" dxfId="3" priority="4" operator="equal">
      <formula>0</formula>
    </cfRule>
  </conditionalFormatting>
  <conditionalFormatting sqref="C1397:F1398">
    <cfRule type="cellIs" dxfId="2" priority="3" operator="equal">
      <formula>0</formula>
    </cfRule>
  </conditionalFormatting>
  <conditionalFormatting sqref="C1399:F1418">
    <cfRule type="cellIs" dxfId="1" priority="2" operator="equal">
      <formula>0</formula>
    </cfRule>
  </conditionalFormatting>
  <conditionalFormatting sqref="C7:F8">
    <cfRule type="cellIs" dxfId="0" priority="1" operator="equal">
      <formula>0</formula>
    </cfRule>
  </conditionalFormatting>
  <pageMargins left="0.39370078740157483" right="0.19685039370078741" top="0.78740157480314965" bottom="0.78740157480314965" header="0.19685039370078741" footer="0.39370078740157483"/>
  <pageSetup paperSize="9" scale="69" orientation="portrait" r:id="rId1"/>
  <headerFooter alignWithMargins="0">
    <oddFooter>&amp;R&amp;"Times New Roman,звичайний"&amp;P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3"/>
  <sheetViews>
    <sheetView showZeros="0" zoomScale="75" zoomScaleNormal="75" zoomScaleSheetLayoutView="75" workbookViewId="0">
      <selection sqref="A1:G1"/>
    </sheetView>
  </sheetViews>
  <sheetFormatPr defaultRowHeight="18.75" x14ac:dyDescent="0.3"/>
  <cols>
    <col min="1" max="1" width="23.83203125" style="327" customWidth="1"/>
    <col min="2" max="2" width="61.6640625" style="280" customWidth="1"/>
    <col min="3" max="3" width="23.83203125" style="280" customWidth="1"/>
    <col min="4" max="4" width="27.5" style="280" customWidth="1"/>
    <col min="5" max="5" width="25.33203125" style="280" customWidth="1"/>
    <col min="6" max="6" width="29.5" style="280" customWidth="1"/>
    <col min="7" max="7" width="51.5" style="280" customWidth="1"/>
    <col min="8" max="8" width="62.33203125" style="280" customWidth="1"/>
    <col min="9" max="9" width="74.5" style="280" customWidth="1"/>
    <col min="10" max="10" width="52.5" style="280" customWidth="1"/>
    <col min="11" max="11" width="46" style="290" customWidth="1"/>
    <col min="12" max="12" width="21.5" style="290" customWidth="1"/>
    <col min="13" max="13" width="20.1640625" style="290" customWidth="1"/>
    <col min="14" max="14" width="22.6640625" style="290" customWidth="1"/>
    <col min="15" max="15" width="23" style="290" customWidth="1"/>
    <col min="16" max="16" width="23.6640625" style="290" customWidth="1"/>
    <col min="17" max="17" width="25" style="280" customWidth="1"/>
    <col min="18" max="18" width="18.6640625" style="280" customWidth="1"/>
    <col min="19" max="19" width="20.6640625" style="280" customWidth="1"/>
    <col min="20" max="20" width="27.6640625" style="280" customWidth="1"/>
    <col min="21" max="21" width="28.33203125" style="290" customWidth="1"/>
    <col min="22" max="22" width="23.6640625" style="290" customWidth="1"/>
    <col min="23" max="24" width="26.83203125" style="280" customWidth="1"/>
    <col min="25" max="25" width="23.1640625" style="280" customWidth="1"/>
    <col min="26" max="28" width="23.6640625" style="280" customWidth="1"/>
    <col min="29" max="30" width="22.1640625" style="280" customWidth="1"/>
    <col min="31" max="31" width="21.33203125" style="280" customWidth="1"/>
    <col min="32" max="32" width="20.33203125" style="280" customWidth="1"/>
    <col min="33" max="34" width="24.6640625" style="280" customWidth="1"/>
    <col min="35" max="35" width="26.5" style="280" customWidth="1"/>
    <col min="36" max="36" width="24.6640625" style="280" customWidth="1"/>
    <col min="37" max="37" width="26" style="280" customWidth="1"/>
    <col min="38" max="38" width="24.6640625" style="280" customWidth="1"/>
    <col min="39" max="40" width="25.33203125" style="280" customWidth="1"/>
    <col min="41" max="41" width="35.83203125" style="280" customWidth="1"/>
    <col min="42" max="42" width="43.6640625" style="280" customWidth="1"/>
    <col min="43" max="16384" width="9.33203125" style="280"/>
  </cols>
  <sheetData>
    <row r="1" spans="1:42" x14ac:dyDescent="0.3">
      <c r="A1" s="422" t="s">
        <v>3788</v>
      </c>
      <c r="B1" s="422"/>
      <c r="C1" s="422"/>
      <c r="D1" s="422"/>
      <c r="E1" s="422"/>
      <c r="F1" s="422"/>
      <c r="G1" s="422"/>
    </row>
    <row r="3" spans="1:42" x14ac:dyDescent="0.3">
      <c r="A3" s="274"/>
      <c r="B3" s="275"/>
      <c r="C3" s="275"/>
      <c r="D3" s="275"/>
      <c r="E3" s="276"/>
      <c r="F3" s="419" t="s">
        <v>1056</v>
      </c>
      <c r="G3" s="419"/>
      <c r="H3" s="277"/>
      <c r="I3" s="277"/>
      <c r="J3" s="277"/>
      <c r="K3" s="277"/>
      <c r="L3" s="276"/>
      <c r="M3" s="276"/>
      <c r="N3" s="276"/>
      <c r="O3" s="276"/>
      <c r="P3" s="276"/>
      <c r="Q3" s="276"/>
      <c r="R3" s="278"/>
      <c r="S3" s="278"/>
      <c r="T3" s="278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6"/>
      <c r="AJ3" s="276"/>
      <c r="AK3" s="276"/>
      <c r="AL3" s="276"/>
      <c r="AM3" s="276"/>
      <c r="AN3" s="276"/>
    </row>
    <row r="4" spans="1:42" x14ac:dyDescent="0.3">
      <c r="A4" s="274"/>
      <c r="B4" s="275"/>
      <c r="C4" s="275"/>
      <c r="D4" s="275"/>
      <c r="E4" s="276"/>
      <c r="F4" s="419" t="s">
        <v>1055</v>
      </c>
      <c r="G4" s="419"/>
      <c r="H4" s="277"/>
      <c r="I4" s="277"/>
      <c r="J4" s="277"/>
      <c r="K4" s="277"/>
      <c r="L4" s="276"/>
      <c r="M4" s="276"/>
      <c r="N4" s="276"/>
      <c r="O4" s="276"/>
      <c r="P4" s="276"/>
      <c r="Q4" s="276"/>
      <c r="R4" s="278"/>
      <c r="S4" s="278"/>
      <c r="T4" s="278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6"/>
      <c r="AJ4" s="276"/>
      <c r="AK4" s="276"/>
      <c r="AL4" s="276"/>
      <c r="AM4" s="276"/>
      <c r="AN4" s="276"/>
    </row>
    <row r="5" spans="1:42" ht="22.15" customHeight="1" x14ac:dyDescent="0.3">
      <c r="A5" s="274"/>
      <c r="B5" s="275"/>
      <c r="C5" s="275"/>
      <c r="D5" s="275"/>
      <c r="E5" s="276"/>
      <c r="F5" s="420" t="s">
        <v>1054</v>
      </c>
      <c r="G5" s="420"/>
      <c r="H5" s="281"/>
      <c r="I5" s="281"/>
      <c r="J5" s="281"/>
      <c r="K5" s="281"/>
      <c r="L5" s="276"/>
      <c r="M5" s="276"/>
      <c r="N5" s="276"/>
      <c r="O5" s="276"/>
      <c r="P5" s="276"/>
      <c r="Q5" s="276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76"/>
      <c r="AJ5" s="276"/>
      <c r="AK5" s="276"/>
      <c r="AL5" s="276"/>
      <c r="AM5" s="276"/>
      <c r="AN5" s="276"/>
    </row>
    <row r="6" spans="1:42" x14ac:dyDescent="0.3">
      <c r="A6" s="274"/>
      <c r="B6" s="275"/>
      <c r="C6" s="275"/>
      <c r="D6" s="275"/>
      <c r="E6" s="283"/>
      <c r="F6" s="283"/>
      <c r="G6" s="283"/>
      <c r="H6" s="283"/>
      <c r="I6" s="283"/>
      <c r="J6" s="283"/>
      <c r="K6" s="283"/>
      <c r="L6" s="278"/>
      <c r="M6" s="278"/>
      <c r="N6" s="278"/>
      <c r="O6" s="278"/>
      <c r="P6" s="278"/>
      <c r="Q6" s="278"/>
      <c r="R6" s="278"/>
      <c r="S6" s="278"/>
      <c r="T6" s="278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6"/>
      <c r="AM6" s="276"/>
      <c r="AN6" s="276"/>
    </row>
    <row r="7" spans="1:42" ht="73.150000000000006" customHeight="1" x14ac:dyDescent="0.3">
      <c r="A7" s="284"/>
      <c r="B7" s="285"/>
      <c r="C7" s="421" t="s">
        <v>1053</v>
      </c>
      <c r="D7" s="421"/>
      <c r="E7" s="421"/>
      <c r="F7" s="421"/>
      <c r="G7" s="421"/>
      <c r="H7" s="282"/>
      <c r="I7" s="282"/>
      <c r="J7" s="282"/>
      <c r="K7" s="286"/>
      <c r="L7" s="286"/>
      <c r="M7" s="286"/>
      <c r="N7" s="286"/>
      <c r="O7" s="286"/>
      <c r="P7" s="286"/>
      <c r="Q7" s="286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  <c r="AH7" s="282"/>
      <c r="AI7" s="276"/>
      <c r="AJ7" s="276"/>
      <c r="AK7" s="276"/>
      <c r="AL7" s="276"/>
      <c r="AM7" s="276"/>
      <c r="AN7" s="276"/>
    </row>
    <row r="8" spans="1:42" ht="25.15" customHeight="1" x14ac:dyDescent="0.3">
      <c r="A8" s="287"/>
      <c r="G8" s="288" t="s">
        <v>254</v>
      </c>
      <c r="H8" s="289"/>
      <c r="U8" s="291"/>
      <c r="V8" s="291"/>
      <c r="W8" s="292"/>
      <c r="X8" s="292"/>
      <c r="Y8" s="292"/>
      <c r="Z8" s="292"/>
      <c r="AA8" s="292"/>
      <c r="AB8" s="292"/>
      <c r="AC8" s="292"/>
      <c r="AD8" s="292"/>
      <c r="AE8" s="292"/>
      <c r="AF8" s="292"/>
      <c r="AG8" s="292"/>
      <c r="AH8" s="292"/>
    </row>
    <row r="9" spans="1:42" ht="26.25" customHeight="1" x14ac:dyDescent="0.3">
      <c r="A9" s="423" t="s">
        <v>1052</v>
      </c>
      <c r="B9" s="423" t="s">
        <v>1051</v>
      </c>
      <c r="C9" s="424" t="s">
        <v>274</v>
      </c>
      <c r="D9" s="427" t="s">
        <v>1050</v>
      </c>
      <c r="E9" s="428"/>
      <c r="F9" s="429"/>
      <c r="G9" s="294" t="s">
        <v>1049</v>
      </c>
      <c r="H9" s="295"/>
      <c r="I9" s="296"/>
      <c r="J9" s="297"/>
      <c r="K9" s="298"/>
      <c r="L9" s="299"/>
      <c r="M9" s="298"/>
      <c r="N9" s="300"/>
      <c r="O9" s="298"/>
      <c r="P9" s="298"/>
      <c r="Q9" s="298"/>
      <c r="R9" s="298"/>
      <c r="S9" s="298"/>
      <c r="T9" s="298"/>
      <c r="U9" s="301"/>
      <c r="V9" s="297"/>
      <c r="W9" s="298"/>
      <c r="X9" s="298"/>
      <c r="Y9" s="298"/>
      <c r="Z9" s="298"/>
      <c r="AA9" s="298"/>
      <c r="AB9" s="298"/>
      <c r="AC9" s="298"/>
      <c r="AD9" s="296"/>
      <c r="AE9" s="297"/>
      <c r="AF9" s="298"/>
      <c r="AG9" s="298"/>
      <c r="AH9" s="298"/>
      <c r="AI9" s="298"/>
      <c r="AJ9" s="298"/>
      <c r="AK9" s="300"/>
      <c r="AL9" s="298"/>
      <c r="AM9" s="298"/>
      <c r="AN9" s="298"/>
      <c r="AO9" s="295"/>
      <c r="AP9" s="302"/>
    </row>
    <row r="10" spans="1:42" ht="42" customHeight="1" x14ac:dyDescent="0.3">
      <c r="A10" s="423"/>
      <c r="B10" s="423"/>
      <c r="C10" s="425"/>
      <c r="D10" s="427"/>
      <c r="E10" s="430"/>
      <c r="F10" s="429"/>
      <c r="G10" s="294" t="s">
        <v>1048</v>
      </c>
      <c r="H10" s="295"/>
      <c r="I10" s="296"/>
      <c r="J10" s="297"/>
      <c r="K10" s="298"/>
      <c r="L10" s="299"/>
      <c r="M10" s="298"/>
      <c r="N10" s="300"/>
      <c r="O10" s="298"/>
      <c r="P10" s="298"/>
      <c r="Q10" s="298"/>
      <c r="R10" s="298"/>
      <c r="S10" s="298"/>
      <c r="T10" s="298"/>
      <c r="U10" s="301"/>
      <c r="V10" s="297"/>
      <c r="W10" s="298"/>
      <c r="X10" s="298"/>
      <c r="Y10" s="298"/>
      <c r="Z10" s="298"/>
      <c r="AA10" s="298"/>
      <c r="AB10" s="298"/>
      <c r="AC10" s="298"/>
      <c r="AD10" s="296"/>
      <c r="AE10" s="298"/>
      <c r="AF10" s="296"/>
      <c r="AG10" s="431" t="s">
        <v>1047</v>
      </c>
      <c r="AH10" s="432"/>
      <c r="AI10" s="432"/>
      <c r="AJ10" s="432"/>
      <c r="AK10" s="300"/>
      <c r="AL10" s="298"/>
      <c r="AM10" s="298"/>
      <c r="AN10" s="298"/>
      <c r="AO10" s="295"/>
      <c r="AP10" s="302"/>
    </row>
    <row r="11" spans="1:42" ht="409.6" customHeight="1" x14ac:dyDescent="0.3">
      <c r="A11" s="423"/>
      <c r="B11" s="423"/>
      <c r="C11" s="426"/>
      <c r="D11" s="303" t="s">
        <v>1046</v>
      </c>
      <c r="E11" s="304" t="s">
        <v>1045</v>
      </c>
      <c r="F11" s="305" t="s">
        <v>1044</v>
      </c>
      <c r="G11" s="306" t="s">
        <v>1043</v>
      </c>
      <c r="H11" s="293" t="s">
        <v>1042</v>
      </c>
      <c r="I11" s="306" t="s">
        <v>1041</v>
      </c>
      <c r="J11" s="306" t="s">
        <v>1040</v>
      </c>
      <c r="K11" s="306" t="s">
        <v>1039</v>
      </c>
      <c r="L11" s="306" t="s">
        <v>1038</v>
      </c>
      <c r="M11" s="306" t="s">
        <v>1037</v>
      </c>
      <c r="N11" s="306" t="s">
        <v>1036</v>
      </c>
      <c r="O11" s="306" t="s">
        <v>1020</v>
      </c>
      <c r="P11" s="306" t="s">
        <v>1035</v>
      </c>
      <c r="Q11" s="306" t="s">
        <v>1034</v>
      </c>
      <c r="R11" s="306" t="s">
        <v>1033</v>
      </c>
      <c r="S11" s="306" t="s">
        <v>1032</v>
      </c>
      <c r="T11" s="306" t="s">
        <v>1031</v>
      </c>
      <c r="U11" s="306" t="s">
        <v>1030</v>
      </c>
      <c r="V11" s="306" t="s">
        <v>1029</v>
      </c>
      <c r="W11" s="306" t="s">
        <v>1028</v>
      </c>
      <c r="X11" s="306" t="s">
        <v>1027</v>
      </c>
      <c r="Y11" s="306" t="s">
        <v>1026</v>
      </c>
      <c r="Z11" s="287" t="s">
        <v>1025</v>
      </c>
      <c r="AA11" s="376" t="s">
        <v>3785</v>
      </c>
      <c r="AB11" s="376" t="s">
        <v>3786</v>
      </c>
      <c r="AC11" s="306" t="s">
        <v>1024</v>
      </c>
      <c r="AD11" s="306" t="s">
        <v>1015</v>
      </c>
      <c r="AE11" s="306" t="s">
        <v>1023</v>
      </c>
      <c r="AF11" s="306" t="s">
        <v>1022</v>
      </c>
      <c r="AG11" s="306" t="s">
        <v>1021</v>
      </c>
      <c r="AH11" s="306" t="s">
        <v>1020</v>
      </c>
      <c r="AI11" s="306" t="s">
        <v>1019</v>
      </c>
      <c r="AJ11" s="306" t="s">
        <v>1018</v>
      </c>
      <c r="AK11" s="306" t="s">
        <v>1017</v>
      </c>
      <c r="AL11" s="306" t="s">
        <v>1016</v>
      </c>
      <c r="AM11" s="306" t="s">
        <v>1015</v>
      </c>
      <c r="AN11" s="376" t="s">
        <v>3787</v>
      </c>
      <c r="AO11" s="306" t="s">
        <v>1014</v>
      </c>
      <c r="AP11" s="306" t="s">
        <v>1013</v>
      </c>
    </row>
    <row r="12" spans="1:42" ht="28.5" customHeight="1" x14ac:dyDescent="0.3">
      <c r="A12" s="208" t="s">
        <v>1012</v>
      </c>
      <c r="B12" s="207" t="s">
        <v>1011</v>
      </c>
      <c r="C12" s="207"/>
      <c r="D12" s="307">
        <v>335084</v>
      </c>
      <c r="E12" s="307"/>
      <c r="F12" s="307"/>
      <c r="G12" s="307"/>
      <c r="H12" s="308"/>
      <c r="I12" s="307"/>
      <c r="J12" s="307"/>
      <c r="K12" s="307"/>
      <c r="L12" s="307"/>
      <c r="M12" s="307">
        <v>18362.599999999999</v>
      </c>
      <c r="N12" s="307"/>
      <c r="O12" s="307"/>
      <c r="P12" s="307"/>
      <c r="Q12" s="307"/>
      <c r="R12" s="307"/>
      <c r="S12" s="307"/>
      <c r="T12" s="307"/>
      <c r="U12" s="307">
        <v>38246.6</v>
      </c>
      <c r="V12" s="307"/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  <c r="AH12" s="307"/>
      <c r="AI12" s="307">
        <v>8300.7999999999993</v>
      </c>
      <c r="AJ12" s="307"/>
      <c r="AK12" s="307">
        <v>1262068.1000000001</v>
      </c>
      <c r="AL12" s="307"/>
      <c r="AM12" s="307"/>
      <c r="AN12" s="307"/>
      <c r="AO12" s="307"/>
      <c r="AP12" s="307"/>
    </row>
    <row r="13" spans="1:42" ht="40.15" customHeight="1" x14ac:dyDescent="0.3">
      <c r="A13" s="208" t="s">
        <v>1010</v>
      </c>
      <c r="B13" s="207" t="s">
        <v>1009</v>
      </c>
      <c r="C13" s="207"/>
      <c r="D13" s="307"/>
      <c r="E13" s="307"/>
      <c r="F13" s="307"/>
      <c r="G13" s="307"/>
      <c r="H13" s="308"/>
      <c r="I13" s="307"/>
      <c r="J13" s="307"/>
      <c r="K13" s="307"/>
      <c r="L13" s="307"/>
      <c r="M13" s="307"/>
      <c r="N13" s="307"/>
      <c r="O13" s="307"/>
      <c r="P13" s="307"/>
      <c r="Q13" s="307"/>
      <c r="R13" s="307"/>
      <c r="S13" s="307"/>
      <c r="T13" s="307"/>
      <c r="U13" s="307"/>
      <c r="V13" s="307"/>
      <c r="W13" s="307"/>
      <c r="X13" s="307"/>
      <c r="Y13" s="307"/>
      <c r="Z13" s="307"/>
      <c r="AA13" s="307"/>
      <c r="AB13" s="307"/>
      <c r="AC13" s="307"/>
      <c r="AD13" s="307"/>
      <c r="AE13" s="307"/>
      <c r="AF13" s="307"/>
      <c r="AG13" s="307"/>
      <c r="AH13" s="307"/>
      <c r="AI13" s="307">
        <v>204583</v>
      </c>
      <c r="AJ13" s="307"/>
      <c r="AK13" s="307"/>
      <c r="AL13" s="307"/>
      <c r="AM13" s="307"/>
      <c r="AN13" s="307"/>
      <c r="AO13" s="307"/>
      <c r="AP13" s="307"/>
    </row>
    <row r="14" spans="1:42" ht="28.5" customHeight="1" x14ac:dyDescent="0.3">
      <c r="A14" s="208" t="s">
        <v>1008</v>
      </c>
      <c r="B14" s="207" t="s">
        <v>1007</v>
      </c>
      <c r="C14" s="207"/>
      <c r="D14" s="307">
        <v>317443.5</v>
      </c>
      <c r="E14" s="307"/>
      <c r="F14" s="307"/>
      <c r="G14" s="307"/>
      <c r="H14" s="308"/>
      <c r="I14" s="307"/>
      <c r="J14" s="307"/>
      <c r="K14" s="307"/>
      <c r="L14" s="307"/>
      <c r="M14" s="307">
        <v>16481.2</v>
      </c>
      <c r="N14" s="307"/>
      <c r="O14" s="307"/>
      <c r="P14" s="307"/>
      <c r="Q14" s="307"/>
      <c r="R14" s="307">
        <v>43815.8</v>
      </c>
      <c r="S14" s="307"/>
      <c r="T14" s="307"/>
      <c r="U14" s="307">
        <v>10468.4</v>
      </c>
      <c r="V14" s="307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  <c r="AI14" s="307">
        <v>112006.3</v>
      </c>
      <c r="AJ14" s="307"/>
      <c r="AK14" s="307">
        <v>738406.40000000002</v>
      </c>
      <c r="AL14" s="307"/>
      <c r="AM14" s="307"/>
      <c r="AN14" s="307"/>
      <c r="AO14" s="307"/>
      <c r="AP14" s="307"/>
    </row>
    <row r="15" spans="1:42" ht="28.5" customHeight="1" x14ac:dyDescent="0.3">
      <c r="A15" s="210" t="s">
        <v>1006</v>
      </c>
      <c r="B15" s="207" t="s">
        <v>1005</v>
      </c>
      <c r="C15" s="207"/>
      <c r="D15" s="307">
        <v>497316.1</v>
      </c>
      <c r="E15" s="307"/>
      <c r="F15" s="307"/>
      <c r="G15" s="307"/>
      <c r="H15" s="308"/>
      <c r="I15" s="307"/>
      <c r="J15" s="307"/>
      <c r="K15" s="307"/>
      <c r="L15" s="307"/>
      <c r="M15" s="307">
        <v>34135</v>
      </c>
      <c r="N15" s="307"/>
      <c r="O15" s="307"/>
      <c r="P15" s="307"/>
      <c r="Q15" s="307">
        <v>11538.5</v>
      </c>
      <c r="R15" s="307">
        <v>128451.1</v>
      </c>
      <c r="S15" s="307"/>
      <c r="T15" s="307"/>
      <c r="U15" s="307">
        <v>90437.8</v>
      </c>
      <c r="V15" s="307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  <c r="AI15" s="307">
        <v>270794.8</v>
      </c>
      <c r="AJ15" s="307"/>
      <c r="AK15" s="307">
        <v>1037454.7</v>
      </c>
      <c r="AL15" s="307"/>
      <c r="AM15" s="307"/>
      <c r="AN15" s="307"/>
      <c r="AO15" s="307"/>
      <c r="AP15" s="307"/>
    </row>
    <row r="16" spans="1:42" ht="28.5" customHeight="1" x14ac:dyDescent="0.3">
      <c r="A16" s="208" t="s">
        <v>1004</v>
      </c>
      <c r="B16" s="207" t="s">
        <v>1003</v>
      </c>
      <c r="C16" s="207"/>
      <c r="D16" s="307"/>
      <c r="E16" s="307"/>
      <c r="F16" s="307">
        <v>270847.3</v>
      </c>
      <c r="G16" s="307"/>
      <c r="H16" s="308"/>
      <c r="I16" s="307"/>
      <c r="J16" s="307"/>
      <c r="K16" s="307"/>
      <c r="L16" s="307"/>
      <c r="M16" s="307"/>
      <c r="N16" s="307"/>
      <c r="O16" s="307"/>
      <c r="P16" s="307"/>
      <c r="Q16" s="307"/>
      <c r="R16" s="307"/>
      <c r="S16" s="307"/>
      <c r="T16" s="307"/>
      <c r="U16" s="307"/>
      <c r="V16" s="307"/>
      <c r="W16" s="307"/>
      <c r="X16" s="307"/>
      <c r="Y16" s="307"/>
      <c r="Z16" s="307"/>
      <c r="AA16" s="307"/>
      <c r="AB16" s="307"/>
      <c r="AC16" s="307"/>
      <c r="AD16" s="307">
        <v>252000</v>
      </c>
      <c r="AE16" s="307"/>
      <c r="AF16" s="307"/>
      <c r="AG16" s="307"/>
      <c r="AH16" s="307"/>
      <c r="AI16" s="307"/>
      <c r="AJ16" s="307"/>
      <c r="AK16" s="307"/>
      <c r="AL16" s="307"/>
      <c r="AM16" s="307">
        <v>560000</v>
      </c>
      <c r="AN16" s="307"/>
      <c r="AO16" s="307"/>
      <c r="AP16" s="307"/>
    </row>
    <row r="17" spans="1:42" ht="28.5" customHeight="1" x14ac:dyDescent="0.3">
      <c r="A17" s="208" t="s">
        <v>1002</v>
      </c>
      <c r="B17" s="207" t="s">
        <v>1001</v>
      </c>
      <c r="C17" s="207"/>
      <c r="D17" s="307"/>
      <c r="E17" s="307"/>
      <c r="F17" s="307"/>
      <c r="G17" s="307"/>
      <c r="H17" s="308"/>
      <c r="I17" s="307"/>
      <c r="J17" s="307"/>
      <c r="K17" s="307"/>
      <c r="L17" s="307"/>
      <c r="M17" s="307"/>
      <c r="N17" s="307"/>
      <c r="O17" s="307"/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>
        <v>6336.6</v>
      </c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7"/>
    </row>
    <row r="18" spans="1:42" ht="28.5" customHeight="1" x14ac:dyDescent="0.3">
      <c r="A18" s="208" t="s">
        <v>1000</v>
      </c>
      <c r="B18" s="207" t="s">
        <v>999</v>
      </c>
      <c r="C18" s="207"/>
      <c r="D18" s="307"/>
      <c r="E18" s="307"/>
      <c r="F18" s="307">
        <v>14641.2</v>
      </c>
      <c r="G18" s="307"/>
      <c r="H18" s="308"/>
      <c r="I18" s="307"/>
      <c r="J18" s="307"/>
      <c r="K18" s="307"/>
      <c r="L18" s="307"/>
      <c r="M18" s="307"/>
      <c r="N18" s="307"/>
      <c r="O18" s="307"/>
      <c r="P18" s="307"/>
      <c r="Q18" s="307"/>
      <c r="R18" s="307"/>
      <c r="S18" s="307"/>
      <c r="T18" s="307"/>
      <c r="U18" s="307"/>
      <c r="V18" s="307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H18" s="307"/>
      <c r="AI18" s="307"/>
      <c r="AJ18" s="307"/>
      <c r="AK18" s="307"/>
      <c r="AL18" s="307"/>
      <c r="AM18" s="307"/>
      <c r="AN18" s="307"/>
      <c r="AO18" s="307"/>
      <c r="AP18" s="307"/>
    </row>
    <row r="19" spans="1:42" ht="28.5" customHeight="1" x14ac:dyDescent="0.3">
      <c r="A19" s="208" t="s">
        <v>998</v>
      </c>
      <c r="B19" s="209" t="s">
        <v>997</v>
      </c>
      <c r="C19" s="207"/>
      <c r="D19" s="307"/>
      <c r="E19" s="307"/>
      <c r="F19" s="307">
        <v>1940.5</v>
      </c>
      <c r="G19" s="307"/>
      <c r="H19" s="308"/>
      <c r="I19" s="307"/>
      <c r="J19" s="307"/>
      <c r="K19" s="307"/>
      <c r="L19" s="307"/>
      <c r="M19" s="307"/>
      <c r="N19" s="307"/>
      <c r="O19" s="307"/>
      <c r="P19" s="307"/>
      <c r="Q19" s="307"/>
      <c r="R19" s="307"/>
      <c r="S19" s="307"/>
      <c r="T19" s="307"/>
      <c r="U19" s="307"/>
      <c r="V19" s="307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  <c r="AI19" s="307"/>
      <c r="AJ19" s="307"/>
      <c r="AK19" s="307"/>
      <c r="AL19" s="307"/>
      <c r="AM19" s="307"/>
      <c r="AN19" s="307"/>
      <c r="AO19" s="307"/>
      <c r="AP19" s="307"/>
    </row>
    <row r="20" spans="1:42" ht="28.5" customHeight="1" x14ac:dyDescent="0.3">
      <c r="A20" s="208" t="s">
        <v>996</v>
      </c>
      <c r="B20" s="207" t="s">
        <v>995</v>
      </c>
      <c r="C20" s="207"/>
      <c r="D20" s="307">
        <v>349028.4</v>
      </c>
      <c r="E20" s="307"/>
      <c r="F20" s="307"/>
      <c r="G20" s="307"/>
      <c r="H20" s="308"/>
      <c r="I20" s="307"/>
      <c r="J20" s="307"/>
      <c r="K20" s="307"/>
      <c r="L20" s="307"/>
      <c r="M20" s="307">
        <v>12498.3</v>
      </c>
      <c r="N20" s="307"/>
      <c r="O20" s="307"/>
      <c r="P20" s="307"/>
      <c r="Q20" s="307"/>
      <c r="R20" s="307"/>
      <c r="S20" s="307"/>
      <c r="T20" s="307"/>
      <c r="U20" s="307">
        <v>45897.7</v>
      </c>
      <c r="V20" s="307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  <c r="AI20" s="307"/>
      <c r="AJ20" s="307"/>
      <c r="AK20" s="307">
        <v>1042288.3</v>
      </c>
      <c r="AL20" s="307"/>
      <c r="AM20" s="307"/>
      <c r="AN20" s="307"/>
      <c r="AO20" s="307"/>
      <c r="AP20" s="307"/>
    </row>
    <row r="21" spans="1:42" ht="28.5" customHeight="1" x14ac:dyDescent="0.3">
      <c r="A21" s="208" t="s">
        <v>994</v>
      </c>
      <c r="B21" s="207" t="s">
        <v>993</v>
      </c>
      <c r="C21" s="207"/>
      <c r="D21" s="307">
        <v>301816.7</v>
      </c>
      <c r="E21" s="307"/>
      <c r="F21" s="307"/>
      <c r="G21" s="307"/>
      <c r="H21" s="308"/>
      <c r="I21" s="307"/>
      <c r="J21" s="307"/>
      <c r="K21" s="307"/>
      <c r="L21" s="307"/>
      <c r="M21" s="307">
        <v>23316.799999999999</v>
      </c>
      <c r="N21" s="307"/>
      <c r="O21" s="307"/>
      <c r="P21" s="307"/>
      <c r="Q21" s="307">
        <v>11538.5</v>
      </c>
      <c r="R21" s="307">
        <v>24600.5</v>
      </c>
      <c r="S21" s="307"/>
      <c r="T21" s="307"/>
      <c r="U21" s="307">
        <v>26744.6</v>
      </c>
      <c r="V21" s="307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  <c r="AI21" s="307"/>
      <c r="AJ21" s="307"/>
      <c r="AK21" s="307">
        <v>1165026</v>
      </c>
      <c r="AL21" s="307"/>
      <c r="AM21" s="307"/>
      <c r="AN21" s="307"/>
      <c r="AO21" s="307"/>
      <c r="AP21" s="307"/>
    </row>
    <row r="22" spans="1:42" ht="28.5" customHeight="1" x14ac:dyDescent="0.3">
      <c r="A22" s="208" t="s">
        <v>992</v>
      </c>
      <c r="B22" s="207" t="s">
        <v>991</v>
      </c>
      <c r="C22" s="207"/>
      <c r="D22" s="307">
        <v>363792.4</v>
      </c>
      <c r="E22" s="307"/>
      <c r="F22" s="307"/>
      <c r="G22" s="307"/>
      <c r="H22" s="308"/>
      <c r="I22" s="307"/>
      <c r="J22" s="307"/>
      <c r="K22" s="307"/>
      <c r="L22" s="307"/>
      <c r="M22" s="307">
        <v>17830.400000000001</v>
      </c>
      <c r="N22" s="307"/>
      <c r="O22" s="307"/>
      <c r="P22" s="307"/>
      <c r="Q22" s="307"/>
      <c r="R22" s="307">
        <v>35478.800000000003</v>
      </c>
      <c r="S22" s="307"/>
      <c r="T22" s="307"/>
      <c r="U22" s="307">
        <v>21342.5</v>
      </c>
      <c r="V22" s="307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  <c r="AI22" s="307">
        <v>15.7</v>
      </c>
      <c r="AJ22" s="307"/>
      <c r="AK22" s="307">
        <v>406949.3</v>
      </c>
      <c r="AL22" s="307"/>
      <c r="AM22" s="307"/>
      <c r="AN22" s="307"/>
      <c r="AO22" s="307"/>
      <c r="AP22" s="307"/>
    </row>
    <row r="23" spans="1:42" ht="28.5" customHeight="1" x14ac:dyDescent="0.3">
      <c r="A23" s="208" t="s">
        <v>990</v>
      </c>
      <c r="B23" s="207" t="s">
        <v>989</v>
      </c>
      <c r="C23" s="207"/>
      <c r="D23" s="307">
        <v>318977.2</v>
      </c>
      <c r="E23" s="307"/>
      <c r="F23" s="307"/>
      <c r="G23" s="307"/>
      <c r="H23" s="308"/>
      <c r="I23" s="307"/>
      <c r="J23" s="307"/>
      <c r="K23" s="307"/>
      <c r="L23" s="307"/>
      <c r="M23" s="307">
        <v>28179</v>
      </c>
      <c r="N23" s="307"/>
      <c r="O23" s="307"/>
      <c r="P23" s="307"/>
      <c r="Q23" s="307"/>
      <c r="R23" s="307">
        <v>33118.300000000003</v>
      </c>
      <c r="S23" s="307"/>
      <c r="T23" s="307"/>
      <c r="U23" s="307">
        <v>53765.7</v>
      </c>
      <c r="V23" s="307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  <c r="AI23" s="307">
        <v>18.7</v>
      </c>
      <c r="AJ23" s="307"/>
      <c r="AK23" s="307">
        <v>899225.8</v>
      </c>
      <c r="AL23" s="307"/>
      <c r="AM23" s="307"/>
      <c r="AN23" s="307"/>
      <c r="AO23" s="307"/>
      <c r="AP23" s="307"/>
    </row>
    <row r="24" spans="1:42" s="276" customFormat="1" ht="28.5" customHeight="1" x14ac:dyDescent="0.3">
      <c r="A24" s="206" t="s">
        <v>988</v>
      </c>
      <c r="B24" s="205" t="s">
        <v>987</v>
      </c>
      <c r="C24" s="205"/>
      <c r="D24" s="309"/>
      <c r="E24" s="309"/>
      <c r="F24" s="309">
        <v>11437.2</v>
      </c>
      <c r="G24" s="309"/>
      <c r="H24" s="310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</row>
    <row r="25" spans="1:42" s="276" customFormat="1" ht="25.15" customHeight="1" x14ac:dyDescent="0.3">
      <c r="A25" s="206" t="s">
        <v>986</v>
      </c>
      <c r="B25" s="205" t="s">
        <v>985</v>
      </c>
      <c r="C25" s="205"/>
      <c r="D25" s="309">
        <v>353479.8</v>
      </c>
      <c r="E25" s="309"/>
      <c r="F25" s="309"/>
      <c r="G25" s="309"/>
      <c r="H25" s="310"/>
      <c r="I25" s="309"/>
      <c r="J25" s="309"/>
      <c r="K25" s="309"/>
      <c r="L25" s="309"/>
      <c r="M25" s="309">
        <v>17977.7</v>
      </c>
      <c r="N25" s="309"/>
      <c r="O25" s="309"/>
      <c r="P25" s="309"/>
      <c r="Q25" s="309"/>
      <c r="R25" s="309">
        <v>63091.3</v>
      </c>
      <c r="S25" s="309"/>
      <c r="T25" s="309"/>
      <c r="U25" s="309">
        <v>7952.6</v>
      </c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>
        <v>523225.3</v>
      </c>
      <c r="AL25" s="309"/>
      <c r="AM25" s="309"/>
      <c r="AN25" s="309"/>
      <c r="AO25" s="309"/>
      <c r="AP25" s="309"/>
    </row>
    <row r="26" spans="1:42" s="276" customFormat="1" ht="45.75" customHeight="1" x14ac:dyDescent="0.3">
      <c r="A26" s="206" t="s">
        <v>2867</v>
      </c>
      <c r="B26" s="205" t="s">
        <v>3784</v>
      </c>
      <c r="C26" s="205"/>
      <c r="D26" s="309"/>
      <c r="E26" s="309"/>
      <c r="F26" s="309"/>
      <c r="G26" s="309"/>
      <c r="H26" s="310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>
        <v>70000</v>
      </c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</row>
    <row r="27" spans="1:42" s="276" customFormat="1" ht="28.5" customHeight="1" x14ac:dyDescent="0.3">
      <c r="A27" s="206" t="s">
        <v>984</v>
      </c>
      <c r="B27" s="205" t="s">
        <v>983</v>
      </c>
      <c r="C27" s="205"/>
      <c r="D27" s="309">
        <v>343056.9</v>
      </c>
      <c r="E27" s="309"/>
      <c r="F27" s="309"/>
      <c r="G27" s="309"/>
      <c r="H27" s="310"/>
      <c r="I27" s="309"/>
      <c r="J27" s="309"/>
      <c r="K27" s="309"/>
      <c r="L27" s="309"/>
      <c r="M27" s="309">
        <v>39408.300000000003</v>
      </c>
      <c r="N27" s="309"/>
      <c r="O27" s="309"/>
      <c r="P27" s="309"/>
      <c r="Q27" s="309">
        <v>11538.5</v>
      </c>
      <c r="R27" s="309">
        <v>60540</v>
      </c>
      <c r="S27" s="309"/>
      <c r="T27" s="309"/>
      <c r="U27" s="309">
        <v>15798</v>
      </c>
      <c r="V27" s="309"/>
      <c r="W27" s="309"/>
      <c r="X27" s="309"/>
      <c r="Y27" s="309"/>
      <c r="Z27" s="309"/>
      <c r="AA27" s="309"/>
      <c r="AB27" s="309"/>
      <c r="AC27" s="309"/>
      <c r="AD27" s="309"/>
      <c r="AE27" s="309"/>
      <c r="AF27" s="309"/>
      <c r="AG27" s="309"/>
      <c r="AH27" s="309"/>
      <c r="AI27" s="309"/>
      <c r="AJ27" s="309"/>
      <c r="AK27" s="309">
        <v>1070031.3999999999</v>
      </c>
      <c r="AL27" s="309"/>
      <c r="AM27" s="309"/>
      <c r="AN27" s="309"/>
      <c r="AO27" s="309"/>
      <c r="AP27" s="309"/>
    </row>
    <row r="28" spans="1:42" ht="28.5" customHeight="1" x14ac:dyDescent="0.3">
      <c r="A28" s="208" t="s">
        <v>982</v>
      </c>
      <c r="B28" s="207" t="s">
        <v>981</v>
      </c>
      <c r="C28" s="207"/>
      <c r="D28" s="307"/>
      <c r="E28" s="307">
        <v>30000</v>
      </c>
      <c r="F28" s="307"/>
      <c r="G28" s="307"/>
      <c r="H28" s="308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7"/>
      <c r="T28" s="307"/>
      <c r="U28" s="307"/>
      <c r="V28" s="307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  <c r="AI28" s="307"/>
      <c r="AJ28" s="307"/>
      <c r="AK28" s="307"/>
      <c r="AL28" s="307"/>
      <c r="AM28" s="307"/>
      <c r="AN28" s="307"/>
      <c r="AO28" s="307"/>
      <c r="AP28" s="307"/>
    </row>
    <row r="29" spans="1:42" ht="28.5" customHeight="1" x14ac:dyDescent="0.3">
      <c r="A29" s="208" t="s">
        <v>980</v>
      </c>
      <c r="B29" s="207" t="s">
        <v>979</v>
      </c>
      <c r="C29" s="207"/>
      <c r="D29" s="307">
        <v>250307.1</v>
      </c>
      <c r="E29" s="307"/>
      <c r="F29" s="307"/>
      <c r="G29" s="307"/>
      <c r="H29" s="308"/>
      <c r="I29" s="307"/>
      <c r="J29" s="307"/>
      <c r="K29" s="307"/>
      <c r="L29" s="307"/>
      <c r="M29" s="307">
        <v>16062</v>
      </c>
      <c r="N29" s="307"/>
      <c r="O29" s="307"/>
      <c r="P29" s="307"/>
      <c r="Q29" s="307"/>
      <c r="R29" s="307">
        <v>37708.699999999997</v>
      </c>
      <c r="S29" s="307"/>
      <c r="T29" s="307"/>
      <c r="U29" s="307">
        <v>50747.8</v>
      </c>
      <c r="V29" s="307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  <c r="AI29" s="307"/>
      <c r="AJ29" s="307"/>
      <c r="AK29" s="307">
        <v>715413.1</v>
      </c>
      <c r="AL29" s="307"/>
      <c r="AM29" s="307"/>
      <c r="AN29" s="307"/>
      <c r="AO29" s="307"/>
      <c r="AP29" s="307"/>
    </row>
    <row r="30" spans="1:42" ht="28.5" customHeight="1" x14ac:dyDescent="0.3">
      <c r="A30" s="208" t="s">
        <v>978</v>
      </c>
      <c r="B30" s="207" t="s">
        <v>977</v>
      </c>
      <c r="C30" s="207"/>
      <c r="D30" s="307">
        <v>248983.7</v>
      </c>
      <c r="E30" s="307"/>
      <c r="F30" s="307"/>
      <c r="G30" s="307"/>
      <c r="H30" s="308"/>
      <c r="I30" s="307"/>
      <c r="J30" s="307"/>
      <c r="K30" s="307"/>
      <c r="L30" s="307"/>
      <c r="M30" s="307">
        <v>8155.2</v>
      </c>
      <c r="N30" s="307"/>
      <c r="O30" s="307"/>
      <c r="P30" s="307"/>
      <c r="Q30" s="307"/>
      <c r="R30" s="307">
        <v>36091.5</v>
      </c>
      <c r="S30" s="307"/>
      <c r="T30" s="307"/>
      <c r="U30" s="307">
        <v>17802</v>
      </c>
      <c r="V30" s="307"/>
      <c r="W30" s="307"/>
      <c r="X30" s="307"/>
      <c r="Y30" s="307"/>
      <c r="Z30" s="307"/>
      <c r="AA30" s="307"/>
      <c r="AB30" s="307"/>
      <c r="AC30" s="307"/>
      <c r="AD30" s="307"/>
      <c r="AE30" s="307"/>
      <c r="AF30" s="307"/>
      <c r="AG30" s="307"/>
      <c r="AH30" s="307"/>
      <c r="AI30" s="307"/>
      <c r="AJ30" s="307"/>
      <c r="AK30" s="307">
        <v>661001</v>
      </c>
      <c r="AL30" s="307"/>
      <c r="AM30" s="307"/>
      <c r="AN30" s="307"/>
      <c r="AO30" s="307"/>
      <c r="AP30" s="307"/>
    </row>
    <row r="31" spans="1:42" ht="28.5" customHeight="1" x14ac:dyDescent="0.3">
      <c r="A31" s="208" t="s">
        <v>976</v>
      </c>
      <c r="B31" s="207" t="s">
        <v>975</v>
      </c>
      <c r="C31" s="207"/>
      <c r="D31" s="307">
        <v>468925.2</v>
      </c>
      <c r="E31" s="307"/>
      <c r="F31" s="307"/>
      <c r="G31" s="307"/>
      <c r="H31" s="308"/>
      <c r="I31" s="307"/>
      <c r="J31" s="307"/>
      <c r="K31" s="307"/>
      <c r="L31" s="307"/>
      <c r="M31" s="307">
        <v>33777.4</v>
      </c>
      <c r="N31" s="307"/>
      <c r="O31" s="307"/>
      <c r="P31" s="307"/>
      <c r="Q31" s="307">
        <v>11538.5</v>
      </c>
      <c r="R31" s="307">
        <v>65943.899999999994</v>
      </c>
      <c r="S31" s="307"/>
      <c r="T31" s="307">
        <v>10822.5</v>
      </c>
      <c r="U31" s="307">
        <v>12876.3</v>
      </c>
      <c r="V31" s="307"/>
      <c r="W31" s="307"/>
      <c r="X31" s="307"/>
      <c r="Y31" s="307"/>
      <c r="Z31" s="307"/>
      <c r="AA31" s="307"/>
      <c r="AB31" s="307"/>
      <c r="AC31" s="307"/>
      <c r="AD31" s="307"/>
      <c r="AE31" s="307"/>
      <c r="AF31" s="307"/>
      <c r="AG31" s="307"/>
      <c r="AH31" s="307"/>
      <c r="AI31" s="307">
        <v>28.2</v>
      </c>
      <c r="AJ31" s="307"/>
      <c r="AK31" s="307">
        <v>1095290.6000000001</v>
      </c>
      <c r="AL31" s="307"/>
      <c r="AM31" s="307"/>
      <c r="AN31" s="307"/>
      <c r="AO31" s="307"/>
      <c r="AP31" s="307"/>
    </row>
    <row r="32" spans="1:42" ht="28.5" customHeight="1" x14ac:dyDescent="0.3">
      <c r="A32" s="208" t="s">
        <v>974</v>
      </c>
      <c r="B32" s="207" t="s">
        <v>973</v>
      </c>
      <c r="C32" s="207"/>
      <c r="D32" s="307">
        <v>269606.2</v>
      </c>
      <c r="E32" s="307"/>
      <c r="F32" s="307"/>
      <c r="G32" s="307"/>
      <c r="H32" s="308"/>
      <c r="I32" s="307"/>
      <c r="J32" s="307"/>
      <c r="K32" s="307"/>
      <c r="L32" s="307"/>
      <c r="M32" s="307">
        <v>13158.8</v>
      </c>
      <c r="N32" s="307"/>
      <c r="O32" s="307"/>
      <c r="P32" s="307"/>
      <c r="Q32" s="307"/>
      <c r="R32" s="307">
        <v>40491</v>
      </c>
      <c r="S32" s="307"/>
      <c r="T32" s="307"/>
      <c r="U32" s="307">
        <v>58640.6</v>
      </c>
      <c r="V32" s="307"/>
      <c r="W32" s="307"/>
      <c r="X32" s="307"/>
      <c r="Y32" s="307"/>
      <c r="Z32" s="307"/>
      <c r="AA32" s="307"/>
      <c r="AB32" s="307"/>
      <c r="AC32" s="307"/>
      <c r="AD32" s="307"/>
      <c r="AE32" s="307"/>
      <c r="AF32" s="307"/>
      <c r="AG32" s="307"/>
      <c r="AH32" s="307"/>
      <c r="AI32" s="307"/>
      <c r="AJ32" s="307"/>
      <c r="AK32" s="307">
        <v>556272</v>
      </c>
      <c r="AL32" s="307"/>
      <c r="AM32" s="307"/>
      <c r="AN32" s="307"/>
      <c r="AO32" s="307"/>
      <c r="AP32" s="307"/>
    </row>
    <row r="33" spans="1:42" ht="28.5" customHeight="1" x14ac:dyDescent="0.3">
      <c r="A33" s="208" t="s">
        <v>972</v>
      </c>
      <c r="B33" s="209" t="s">
        <v>971</v>
      </c>
      <c r="C33" s="207"/>
      <c r="D33" s="307">
        <v>452553.8</v>
      </c>
      <c r="E33" s="307"/>
      <c r="F33" s="307"/>
      <c r="G33" s="307"/>
      <c r="H33" s="308"/>
      <c r="I33" s="307"/>
      <c r="J33" s="307"/>
      <c r="K33" s="307"/>
      <c r="L33" s="307"/>
      <c r="M33" s="307">
        <v>25389.1</v>
      </c>
      <c r="N33" s="307"/>
      <c r="O33" s="307"/>
      <c r="P33" s="307"/>
      <c r="Q33" s="307"/>
      <c r="R33" s="307"/>
      <c r="S33" s="307"/>
      <c r="T33" s="307"/>
      <c r="U33" s="307">
        <v>66808.7</v>
      </c>
      <c r="V33" s="307"/>
      <c r="W33" s="307"/>
      <c r="X33" s="307"/>
      <c r="Y33" s="307"/>
      <c r="Z33" s="307"/>
      <c r="AA33" s="307"/>
      <c r="AB33" s="307"/>
      <c r="AC33" s="307"/>
      <c r="AD33" s="307"/>
      <c r="AE33" s="307"/>
      <c r="AF33" s="307"/>
      <c r="AG33" s="307"/>
      <c r="AH33" s="307"/>
      <c r="AI33" s="307"/>
      <c r="AJ33" s="307"/>
      <c r="AK33" s="307">
        <v>927472.4</v>
      </c>
      <c r="AL33" s="307"/>
      <c r="AM33" s="307"/>
      <c r="AN33" s="307"/>
      <c r="AO33" s="307"/>
      <c r="AP33" s="307"/>
    </row>
    <row r="34" spans="1:42" ht="28.5" customHeight="1" x14ac:dyDescent="0.3">
      <c r="A34" s="208" t="s">
        <v>970</v>
      </c>
      <c r="B34" s="207" t="s">
        <v>969</v>
      </c>
      <c r="C34" s="207"/>
      <c r="D34" s="307">
        <v>262460.09999999998</v>
      </c>
      <c r="E34" s="307"/>
      <c r="F34" s="307"/>
      <c r="G34" s="307"/>
      <c r="H34" s="308"/>
      <c r="I34" s="307"/>
      <c r="J34" s="307"/>
      <c r="K34" s="307"/>
      <c r="L34" s="307"/>
      <c r="M34" s="307">
        <v>20665.599999999999</v>
      </c>
      <c r="N34" s="307"/>
      <c r="O34" s="307"/>
      <c r="P34" s="307"/>
      <c r="Q34" s="307"/>
      <c r="R34" s="307"/>
      <c r="S34" s="307"/>
      <c r="T34" s="307"/>
      <c r="U34" s="307">
        <v>24270.3</v>
      </c>
      <c r="V34" s="307"/>
      <c r="W34" s="307"/>
      <c r="X34" s="307"/>
      <c r="Y34" s="307"/>
      <c r="Z34" s="307"/>
      <c r="AA34" s="307"/>
      <c r="AB34" s="307">
        <v>95000</v>
      </c>
      <c r="AC34" s="307"/>
      <c r="AD34" s="307"/>
      <c r="AE34" s="307"/>
      <c r="AF34" s="307"/>
      <c r="AG34" s="307"/>
      <c r="AH34" s="307"/>
      <c r="AI34" s="307">
        <v>11306.5</v>
      </c>
      <c r="AJ34" s="307"/>
      <c r="AK34" s="307">
        <v>1311847.8999999999</v>
      </c>
      <c r="AL34" s="307"/>
      <c r="AM34" s="307"/>
      <c r="AN34" s="307"/>
      <c r="AO34" s="307"/>
      <c r="AP34" s="307"/>
    </row>
    <row r="35" spans="1:42" ht="28.5" customHeight="1" x14ac:dyDescent="0.3">
      <c r="A35" s="208" t="s">
        <v>968</v>
      </c>
      <c r="B35" s="207" t="s">
        <v>967</v>
      </c>
      <c r="C35" s="207"/>
      <c r="D35" s="307">
        <v>344400.2</v>
      </c>
      <c r="E35" s="307"/>
      <c r="F35" s="307"/>
      <c r="G35" s="307"/>
      <c r="H35" s="308"/>
      <c r="I35" s="307"/>
      <c r="J35" s="307"/>
      <c r="K35" s="307"/>
      <c r="L35" s="307"/>
      <c r="M35" s="307">
        <v>24036.5</v>
      </c>
      <c r="N35" s="307"/>
      <c r="O35" s="307"/>
      <c r="P35" s="307"/>
      <c r="Q35" s="307"/>
      <c r="R35" s="307">
        <v>51329.1</v>
      </c>
      <c r="S35" s="307"/>
      <c r="T35" s="307"/>
      <c r="U35" s="307">
        <v>33369.1</v>
      </c>
      <c r="V35" s="307"/>
      <c r="W35" s="307"/>
      <c r="X35" s="307"/>
      <c r="Y35" s="307"/>
      <c r="Z35" s="307"/>
      <c r="AA35" s="307"/>
      <c r="AB35" s="307"/>
      <c r="AC35" s="307"/>
      <c r="AD35" s="307"/>
      <c r="AE35" s="307"/>
      <c r="AF35" s="307"/>
      <c r="AG35" s="307"/>
      <c r="AH35" s="307"/>
      <c r="AI35" s="307">
        <v>52046.3</v>
      </c>
      <c r="AJ35" s="307"/>
      <c r="AK35" s="307">
        <v>527387.6</v>
      </c>
      <c r="AL35" s="307"/>
      <c r="AM35" s="307"/>
      <c r="AN35" s="307"/>
      <c r="AO35" s="307"/>
      <c r="AP35" s="307"/>
    </row>
    <row r="36" spans="1:42" ht="28.5" customHeight="1" x14ac:dyDescent="0.3">
      <c r="A36" s="208" t="s">
        <v>966</v>
      </c>
      <c r="B36" s="207" t="s">
        <v>965</v>
      </c>
      <c r="C36" s="207"/>
      <c r="D36" s="307">
        <v>254165.2</v>
      </c>
      <c r="E36" s="307"/>
      <c r="F36" s="307"/>
      <c r="G36" s="307"/>
      <c r="H36" s="308"/>
      <c r="I36" s="307"/>
      <c r="J36" s="307"/>
      <c r="K36" s="307"/>
      <c r="L36" s="307"/>
      <c r="M36" s="307">
        <v>11711.9</v>
      </c>
      <c r="N36" s="307"/>
      <c r="O36" s="307"/>
      <c r="P36" s="307"/>
      <c r="Q36" s="307"/>
      <c r="R36" s="307">
        <v>28357.200000000001</v>
      </c>
      <c r="S36" s="307"/>
      <c r="T36" s="307"/>
      <c r="U36" s="307">
        <v>29399.599999999999</v>
      </c>
      <c r="V36" s="307"/>
      <c r="W36" s="307"/>
      <c r="X36" s="307"/>
      <c r="Y36" s="307"/>
      <c r="Z36" s="307"/>
      <c r="AA36" s="307"/>
      <c r="AB36" s="307"/>
      <c r="AC36" s="307"/>
      <c r="AD36" s="307"/>
      <c r="AE36" s="307"/>
      <c r="AF36" s="307"/>
      <c r="AG36" s="307"/>
      <c r="AH36" s="307"/>
      <c r="AI36" s="307"/>
      <c r="AJ36" s="307"/>
      <c r="AK36" s="307">
        <v>866716.2</v>
      </c>
      <c r="AL36" s="307"/>
      <c r="AM36" s="307"/>
      <c r="AN36" s="307"/>
      <c r="AO36" s="307"/>
      <c r="AP36" s="307"/>
    </row>
    <row r="37" spans="1:42" ht="28.5" customHeight="1" x14ac:dyDescent="0.3">
      <c r="A37" s="208" t="s">
        <v>964</v>
      </c>
      <c r="B37" s="207" t="s">
        <v>963</v>
      </c>
      <c r="C37" s="207"/>
      <c r="D37" s="307">
        <v>300991.09999999998</v>
      </c>
      <c r="E37" s="307"/>
      <c r="F37" s="307"/>
      <c r="G37" s="307"/>
      <c r="H37" s="308"/>
      <c r="I37" s="307"/>
      <c r="J37" s="307"/>
      <c r="K37" s="307"/>
      <c r="L37" s="307"/>
      <c r="M37" s="307">
        <v>10409.299999999999</v>
      </c>
      <c r="N37" s="307"/>
      <c r="O37" s="307"/>
      <c r="P37" s="307"/>
      <c r="Q37" s="307"/>
      <c r="R37" s="307"/>
      <c r="S37" s="307"/>
      <c r="T37" s="307"/>
      <c r="U37" s="307">
        <v>11519.5</v>
      </c>
      <c r="V37" s="307"/>
      <c r="W37" s="307"/>
      <c r="X37" s="307"/>
      <c r="Y37" s="307"/>
      <c r="Z37" s="307"/>
      <c r="AA37" s="307"/>
      <c r="AB37" s="307"/>
      <c r="AC37" s="307"/>
      <c r="AD37" s="307"/>
      <c r="AE37" s="307"/>
      <c r="AF37" s="307"/>
      <c r="AG37" s="307"/>
      <c r="AH37" s="307"/>
      <c r="AI37" s="307"/>
      <c r="AJ37" s="307"/>
      <c r="AK37" s="307">
        <v>590678.19999999995</v>
      </c>
      <c r="AL37" s="307"/>
      <c r="AM37" s="307"/>
      <c r="AN37" s="307"/>
      <c r="AO37" s="307"/>
      <c r="AP37" s="307"/>
    </row>
    <row r="38" spans="1:42" ht="28.5" customHeight="1" x14ac:dyDescent="0.3">
      <c r="A38" s="208" t="s">
        <v>962</v>
      </c>
      <c r="B38" s="207" t="s">
        <v>961</v>
      </c>
      <c r="C38" s="207"/>
      <c r="D38" s="307">
        <v>433038.9</v>
      </c>
      <c r="E38" s="307"/>
      <c r="F38" s="307"/>
      <c r="G38" s="307"/>
      <c r="H38" s="308"/>
      <c r="I38" s="307"/>
      <c r="J38" s="307"/>
      <c r="K38" s="307"/>
      <c r="L38" s="307"/>
      <c r="M38" s="307">
        <v>20230.2</v>
      </c>
      <c r="N38" s="307"/>
      <c r="O38" s="307"/>
      <c r="P38" s="307"/>
      <c r="Q38" s="307">
        <v>11538.5</v>
      </c>
      <c r="R38" s="307">
        <v>100225.9</v>
      </c>
      <c r="S38" s="307"/>
      <c r="T38" s="307"/>
      <c r="U38" s="307">
        <v>32107.1</v>
      </c>
      <c r="V38" s="307"/>
      <c r="W38" s="307"/>
      <c r="X38" s="307"/>
      <c r="Y38" s="307"/>
      <c r="Z38" s="307"/>
      <c r="AA38" s="307"/>
      <c r="AB38" s="307"/>
      <c r="AC38" s="307"/>
      <c r="AD38" s="307"/>
      <c r="AE38" s="307"/>
      <c r="AF38" s="307"/>
      <c r="AG38" s="307"/>
      <c r="AH38" s="307"/>
      <c r="AI38" s="307"/>
      <c r="AJ38" s="307"/>
      <c r="AK38" s="307">
        <v>1230045.2</v>
      </c>
      <c r="AL38" s="307"/>
      <c r="AM38" s="307"/>
      <c r="AN38" s="307"/>
      <c r="AO38" s="307"/>
      <c r="AP38" s="307"/>
    </row>
    <row r="39" spans="1:42" ht="28.5" customHeight="1" x14ac:dyDescent="0.3">
      <c r="A39" s="208" t="s">
        <v>960</v>
      </c>
      <c r="B39" s="207" t="s">
        <v>959</v>
      </c>
      <c r="C39" s="207"/>
      <c r="D39" s="307"/>
      <c r="E39" s="307"/>
      <c r="F39" s="307">
        <v>53104.9</v>
      </c>
      <c r="G39" s="307"/>
      <c r="H39" s="308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7"/>
      <c r="T39" s="307"/>
      <c r="U39" s="307"/>
      <c r="V39" s="307"/>
      <c r="W39" s="307"/>
      <c r="X39" s="307"/>
      <c r="Y39" s="307"/>
      <c r="Z39" s="307"/>
      <c r="AA39" s="307"/>
      <c r="AB39" s="307"/>
      <c r="AC39" s="307"/>
      <c r="AD39" s="307"/>
      <c r="AE39" s="307"/>
      <c r="AF39" s="307"/>
      <c r="AG39" s="307"/>
      <c r="AH39" s="307"/>
      <c r="AI39" s="307"/>
      <c r="AJ39" s="307"/>
      <c r="AK39" s="307"/>
      <c r="AL39" s="307">
        <v>356300</v>
      </c>
      <c r="AM39" s="307"/>
      <c r="AN39" s="307"/>
      <c r="AO39" s="307"/>
      <c r="AP39" s="307"/>
    </row>
    <row r="40" spans="1:42" ht="28.5" customHeight="1" x14ac:dyDescent="0.3">
      <c r="A40" s="208" t="s">
        <v>958</v>
      </c>
      <c r="B40" s="209" t="s">
        <v>957</v>
      </c>
      <c r="C40" s="207"/>
      <c r="D40" s="307"/>
      <c r="E40" s="307"/>
      <c r="F40" s="307">
        <v>9.6999999999999993</v>
      </c>
      <c r="G40" s="307"/>
      <c r="H40" s="308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7"/>
      <c r="T40" s="307"/>
      <c r="U40" s="307"/>
      <c r="V40" s="307"/>
      <c r="W40" s="307"/>
      <c r="X40" s="307"/>
      <c r="Y40" s="307"/>
      <c r="Z40" s="307"/>
      <c r="AA40" s="307"/>
      <c r="AB40" s="307"/>
      <c r="AC40" s="307"/>
      <c r="AD40" s="307"/>
      <c r="AE40" s="307"/>
      <c r="AF40" s="307"/>
      <c r="AG40" s="307"/>
      <c r="AH40" s="307"/>
      <c r="AI40" s="307"/>
      <c r="AJ40" s="307"/>
      <c r="AK40" s="307"/>
      <c r="AL40" s="307"/>
      <c r="AM40" s="307"/>
      <c r="AN40" s="307"/>
      <c r="AO40" s="307"/>
      <c r="AP40" s="307"/>
    </row>
    <row r="41" spans="1:42" ht="40.15" customHeight="1" x14ac:dyDescent="0.3">
      <c r="A41" s="208">
        <v>20516000000</v>
      </c>
      <c r="B41" s="209" t="s">
        <v>956</v>
      </c>
      <c r="C41" s="207"/>
      <c r="D41" s="307"/>
      <c r="E41" s="307"/>
      <c r="F41" s="307">
        <v>1.7</v>
      </c>
      <c r="G41" s="307"/>
      <c r="H41" s="308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  <c r="AI41" s="307"/>
      <c r="AJ41" s="307"/>
      <c r="AK41" s="307"/>
      <c r="AL41" s="307"/>
      <c r="AM41" s="307"/>
      <c r="AN41" s="307"/>
      <c r="AO41" s="307"/>
      <c r="AP41" s="307"/>
    </row>
    <row r="42" spans="1:42" ht="28.5" customHeight="1" x14ac:dyDescent="0.3">
      <c r="A42" s="208" t="s">
        <v>955</v>
      </c>
      <c r="B42" s="207" t="s">
        <v>954</v>
      </c>
      <c r="C42" s="207"/>
      <c r="D42" s="307">
        <v>292357.09999999998</v>
      </c>
      <c r="E42" s="307"/>
      <c r="F42" s="307"/>
      <c r="G42" s="307"/>
      <c r="H42" s="308"/>
      <c r="I42" s="307"/>
      <c r="J42" s="307"/>
      <c r="K42" s="307"/>
      <c r="L42" s="307"/>
      <c r="M42" s="307">
        <v>15530.4</v>
      </c>
      <c r="N42" s="307"/>
      <c r="O42" s="307"/>
      <c r="P42" s="307"/>
      <c r="Q42" s="307">
        <v>11538.5</v>
      </c>
      <c r="R42" s="307">
        <v>21326</v>
      </c>
      <c r="S42" s="307"/>
      <c r="T42" s="307"/>
      <c r="U42" s="307">
        <v>36519.9</v>
      </c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>
        <v>599439.1</v>
      </c>
      <c r="AL42" s="307"/>
      <c r="AM42" s="307"/>
      <c r="AN42" s="307"/>
      <c r="AO42" s="307"/>
      <c r="AP42" s="307"/>
    </row>
    <row r="43" spans="1:42" ht="28.5" customHeight="1" x14ac:dyDescent="0.3">
      <c r="A43" s="208" t="s">
        <v>953</v>
      </c>
      <c r="B43" s="207" t="s">
        <v>952</v>
      </c>
      <c r="C43" s="207"/>
      <c r="D43" s="307">
        <v>305507.5</v>
      </c>
      <c r="E43" s="307"/>
      <c r="F43" s="307"/>
      <c r="G43" s="307"/>
      <c r="H43" s="308"/>
      <c r="I43" s="307"/>
      <c r="J43" s="307"/>
      <c r="K43" s="307"/>
      <c r="L43" s="307"/>
      <c r="M43" s="307">
        <v>19673.400000000001</v>
      </c>
      <c r="N43" s="307"/>
      <c r="O43" s="307"/>
      <c r="P43" s="307"/>
      <c r="Q43" s="307">
        <v>11538.5</v>
      </c>
      <c r="R43" s="307">
        <v>32013.4</v>
      </c>
      <c r="S43" s="307"/>
      <c r="T43" s="307"/>
      <c r="U43" s="307">
        <v>27589.200000000001</v>
      </c>
      <c r="V43" s="307"/>
      <c r="W43" s="307"/>
      <c r="X43" s="307"/>
      <c r="Y43" s="307"/>
      <c r="Z43" s="307"/>
      <c r="AA43" s="307"/>
      <c r="AB43" s="307"/>
      <c r="AC43" s="307"/>
      <c r="AD43" s="307"/>
      <c r="AE43" s="307"/>
      <c r="AF43" s="307"/>
      <c r="AG43" s="307"/>
      <c r="AH43" s="307"/>
      <c r="AI43" s="307"/>
      <c r="AJ43" s="307"/>
      <c r="AK43" s="307">
        <v>853910.4</v>
      </c>
      <c r="AL43" s="307"/>
      <c r="AM43" s="307"/>
      <c r="AN43" s="307"/>
      <c r="AO43" s="307"/>
      <c r="AP43" s="307"/>
    </row>
    <row r="44" spans="1:42" ht="28.5" customHeight="1" x14ac:dyDescent="0.3">
      <c r="A44" s="208" t="s">
        <v>951</v>
      </c>
      <c r="B44" s="207" t="s">
        <v>950</v>
      </c>
      <c r="C44" s="207"/>
      <c r="D44" s="307">
        <v>278747.59999999998</v>
      </c>
      <c r="E44" s="307"/>
      <c r="F44" s="307"/>
      <c r="G44" s="307"/>
      <c r="H44" s="308"/>
      <c r="I44" s="307"/>
      <c r="J44" s="307"/>
      <c r="K44" s="307"/>
      <c r="L44" s="307"/>
      <c r="M44" s="307">
        <v>6488.4</v>
      </c>
      <c r="N44" s="307"/>
      <c r="O44" s="307"/>
      <c r="P44" s="307"/>
      <c r="Q44" s="307"/>
      <c r="R44" s="307">
        <v>47532.2</v>
      </c>
      <c r="S44" s="307"/>
      <c r="T44" s="307"/>
      <c r="U44" s="307">
        <v>22729.4</v>
      </c>
      <c r="V44" s="307"/>
      <c r="W44" s="307"/>
      <c r="X44" s="307"/>
      <c r="Y44" s="307"/>
      <c r="Z44" s="307"/>
      <c r="AA44" s="307"/>
      <c r="AB44" s="307"/>
      <c r="AC44" s="307"/>
      <c r="AD44" s="307"/>
      <c r="AE44" s="307"/>
      <c r="AF44" s="307"/>
      <c r="AG44" s="307"/>
      <c r="AH44" s="307"/>
      <c r="AI44" s="307"/>
      <c r="AJ44" s="307"/>
      <c r="AK44" s="307">
        <v>733791</v>
      </c>
      <c r="AL44" s="307"/>
      <c r="AM44" s="307"/>
      <c r="AN44" s="307"/>
      <c r="AO44" s="307"/>
      <c r="AP44" s="307"/>
    </row>
    <row r="45" spans="1:42" ht="28.5" customHeight="1" x14ac:dyDescent="0.3">
      <c r="A45" s="208" t="s">
        <v>949</v>
      </c>
      <c r="B45" s="207" t="s">
        <v>948</v>
      </c>
      <c r="C45" s="207"/>
      <c r="D45" s="307">
        <v>304092.7</v>
      </c>
      <c r="E45" s="307"/>
      <c r="F45" s="307"/>
      <c r="G45" s="307"/>
      <c r="H45" s="308"/>
      <c r="I45" s="307"/>
      <c r="J45" s="307"/>
      <c r="K45" s="307"/>
      <c r="L45" s="307"/>
      <c r="M45" s="307">
        <v>17994.7</v>
      </c>
      <c r="N45" s="307"/>
      <c r="O45" s="307"/>
      <c r="P45" s="307"/>
      <c r="Q45" s="307"/>
      <c r="R45" s="307">
        <v>38351.5</v>
      </c>
      <c r="S45" s="307"/>
      <c r="T45" s="307"/>
      <c r="U45" s="307">
        <v>14518.3</v>
      </c>
      <c r="V45" s="307"/>
      <c r="W45" s="307"/>
      <c r="X45" s="307"/>
      <c r="Y45" s="307"/>
      <c r="Z45" s="307"/>
      <c r="AA45" s="307"/>
      <c r="AB45" s="307"/>
      <c r="AC45" s="307"/>
      <c r="AD45" s="307"/>
      <c r="AE45" s="307"/>
      <c r="AF45" s="307"/>
      <c r="AG45" s="307"/>
      <c r="AH45" s="307"/>
      <c r="AI45" s="307"/>
      <c r="AJ45" s="307"/>
      <c r="AK45" s="307">
        <v>342802.8</v>
      </c>
      <c r="AL45" s="307"/>
      <c r="AM45" s="307"/>
      <c r="AN45" s="307"/>
      <c r="AO45" s="307"/>
      <c r="AP45" s="307"/>
    </row>
    <row r="46" spans="1:42" ht="28.5" customHeight="1" x14ac:dyDescent="0.3">
      <c r="A46" s="208" t="s">
        <v>947</v>
      </c>
      <c r="B46" s="207" t="s">
        <v>946</v>
      </c>
      <c r="C46" s="207"/>
      <c r="D46" s="307">
        <v>253868.6</v>
      </c>
      <c r="E46" s="307"/>
      <c r="F46" s="307"/>
      <c r="G46" s="307"/>
      <c r="H46" s="308"/>
      <c r="I46" s="307"/>
      <c r="J46" s="307"/>
      <c r="K46" s="307"/>
      <c r="L46" s="307"/>
      <c r="M46" s="307">
        <v>10390.799999999999</v>
      </c>
      <c r="N46" s="307"/>
      <c r="O46" s="307"/>
      <c r="P46" s="307"/>
      <c r="Q46" s="307"/>
      <c r="R46" s="307">
        <v>34102.699999999997</v>
      </c>
      <c r="S46" s="307"/>
      <c r="T46" s="307"/>
      <c r="U46" s="307">
        <v>34201.800000000003</v>
      </c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>
        <v>798927.7</v>
      </c>
      <c r="AL46" s="307"/>
      <c r="AM46" s="307"/>
      <c r="AN46" s="307"/>
      <c r="AO46" s="307"/>
      <c r="AP46" s="307"/>
    </row>
    <row r="47" spans="1:42" ht="28.5" customHeight="1" x14ac:dyDescent="0.3">
      <c r="A47" s="208" t="s">
        <v>945</v>
      </c>
      <c r="B47" s="207" t="s">
        <v>944</v>
      </c>
      <c r="C47" s="207"/>
      <c r="D47" s="307"/>
      <c r="E47" s="307"/>
      <c r="F47" s="307">
        <v>366.4</v>
      </c>
      <c r="G47" s="307"/>
      <c r="H47" s="308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7"/>
      <c r="AE47" s="307"/>
      <c r="AF47" s="307"/>
      <c r="AG47" s="307"/>
      <c r="AH47" s="307"/>
      <c r="AI47" s="307"/>
      <c r="AJ47" s="307"/>
      <c r="AK47" s="307"/>
      <c r="AL47" s="307"/>
      <c r="AM47" s="307"/>
      <c r="AN47" s="307"/>
      <c r="AO47" s="307"/>
      <c r="AP47" s="307"/>
    </row>
    <row r="48" spans="1:42" s="276" customFormat="1" ht="30.6" customHeight="1" x14ac:dyDescent="0.3">
      <c r="A48" s="206" t="s">
        <v>943</v>
      </c>
      <c r="B48" s="205" t="s">
        <v>942</v>
      </c>
      <c r="C48" s="205"/>
      <c r="D48" s="307"/>
      <c r="E48" s="309"/>
      <c r="F48" s="309">
        <v>52714.3</v>
      </c>
      <c r="G48" s="309"/>
      <c r="H48" s="310"/>
      <c r="I48" s="309"/>
      <c r="J48" s="309"/>
      <c r="K48" s="307"/>
      <c r="L48" s="307"/>
      <c r="M48" s="307">
        <v>28606.9</v>
      </c>
      <c r="N48" s="307"/>
      <c r="O48" s="307"/>
      <c r="P48" s="307"/>
      <c r="Q48" s="309"/>
      <c r="R48" s="309"/>
      <c r="S48" s="309"/>
      <c r="T48" s="309"/>
      <c r="U48" s="307">
        <v>11630.8</v>
      </c>
      <c r="V48" s="307"/>
      <c r="W48" s="309"/>
      <c r="X48" s="309"/>
      <c r="Y48" s="309"/>
      <c r="Z48" s="309"/>
      <c r="AA48" s="309"/>
      <c r="AB48" s="309"/>
      <c r="AC48" s="309"/>
      <c r="AD48" s="309"/>
      <c r="AE48" s="309"/>
      <c r="AF48" s="309"/>
      <c r="AG48" s="309"/>
      <c r="AH48" s="309"/>
      <c r="AI48" s="309"/>
      <c r="AJ48" s="309"/>
      <c r="AK48" s="309">
        <v>2217296.7000000002</v>
      </c>
      <c r="AL48" s="309"/>
      <c r="AM48" s="309"/>
      <c r="AN48" s="309"/>
      <c r="AO48" s="309"/>
      <c r="AP48" s="309"/>
    </row>
    <row r="49" spans="1:42" s="290" customFormat="1" ht="30.6" customHeight="1" x14ac:dyDescent="0.3">
      <c r="A49" s="311"/>
      <c r="B49" s="204" t="s">
        <v>941</v>
      </c>
      <c r="C49" s="312">
        <v>200000</v>
      </c>
      <c r="D49" s="312">
        <v>7899999.9999999991</v>
      </c>
      <c r="E49" s="312">
        <v>30000</v>
      </c>
      <c r="F49" s="312">
        <v>405063.20000000007</v>
      </c>
      <c r="G49" s="312">
        <v>20000</v>
      </c>
      <c r="H49" s="313">
        <v>305145.3</v>
      </c>
      <c r="I49" s="312">
        <v>248445</v>
      </c>
      <c r="J49" s="312">
        <v>50000</v>
      </c>
      <c r="K49" s="312">
        <v>7626.4</v>
      </c>
      <c r="L49" s="312">
        <v>100000</v>
      </c>
      <c r="M49" s="312">
        <v>504458.3</v>
      </c>
      <c r="N49" s="312">
        <v>1060000</v>
      </c>
      <c r="O49" s="312">
        <v>500000</v>
      </c>
      <c r="P49" s="312">
        <v>2200000</v>
      </c>
      <c r="Q49" s="312">
        <v>80769.5</v>
      </c>
      <c r="R49" s="312">
        <v>922568.89999999991</v>
      </c>
      <c r="S49" s="312">
        <v>1450611.5</v>
      </c>
      <c r="T49" s="312">
        <v>10822.5</v>
      </c>
      <c r="U49" s="312">
        <v>795384.3</v>
      </c>
      <c r="V49" s="312">
        <v>1700000</v>
      </c>
      <c r="W49" s="312"/>
      <c r="X49" s="312">
        <v>137499.5</v>
      </c>
      <c r="Y49" s="312">
        <v>175000</v>
      </c>
      <c r="Z49" s="312"/>
      <c r="AA49" s="377">
        <v>70000</v>
      </c>
      <c r="AB49" s="378">
        <v>95000</v>
      </c>
      <c r="AC49" s="378">
        <v>6336.6</v>
      </c>
      <c r="AD49" s="312">
        <v>252000</v>
      </c>
      <c r="AE49" s="312"/>
      <c r="AF49" s="312">
        <v>1000000</v>
      </c>
      <c r="AG49" s="312">
        <v>485000</v>
      </c>
      <c r="AH49" s="312">
        <v>2000000</v>
      </c>
      <c r="AI49" s="312">
        <v>659100.29999999981</v>
      </c>
      <c r="AJ49" s="312">
        <v>1100000</v>
      </c>
      <c r="AK49" s="312">
        <v>22172967.199999996</v>
      </c>
      <c r="AL49" s="312">
        <v>356300</v>
      </c>
      <c r="AM49" s="312">
        <v>560000</v>
      </c>
      <c r="AN49" s="312">
        <v>200000</v>
      </c>
      <c r="AO49" s="312"/>
      <c r="AP49" s="312">
        <v>150000</v>
      </c>
    </row>
    <row r="50" spans="1:42" x14ac:dyDescent="0.3">
      <c r="A50" s="314"/>
      <c r="B50" s="315"/>
      <c r="C50" s="315"/>
      <c r="D50" s="315"/>
      <c r="E50" s="315"/>
      <c r="F50" s="315"/>
      <c r="G50" s="315"/>
      <c r="H50" s="315"/>
      <c r="I50" s="315"/>
      <c r="J50" s="315"/>
      <c r="K50" s="316"/>
    </row>
    <row r="51" spans="1:42" x14ac:dyDescent="0.3">
      <c r="A51" s="314"/>
      <c r="B51" s="317"/>
      <c r="C51" s="317"/>
      <c r="D51" s="317"/>
      <c r="E51" s="317"/>
      <c r="F51" s="317"/>
      <c r="G51" s="317"/>
      <c r="H51" s="317"/>
      <c r="I51" s="317"/>
      <c r="J51" s="317"/>
      <c r="K51" s="318"/>
      <c r="L51" s="319"/>
      <c r="M51" s="319"/>
      <c r="N51" s="319"/>
      <c r="O51" s="319"/>
      <c r="P51" s="319"/>
      <c r="Q51" s="320"/>
      <c r="R51" s="320"/>
      <c r="S51" s="320"/>
      <c r="T51" s="320"/>
      <c r="U51" s="321"/>
      <c r="V51" s="321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3"/>
      <c r="AH51" s="322"/>
    </row>
    <row r="52" spans="1:42" ht="22.9" customHeight="1" x14ac:dyDescent="0.3">
      <c r="A52" s="314"/>
      <c r="B52" s="315"/>
      <c r="C52" s="324"/>
      <c r="D52" s="418"/>
      <c r="E52" s="418"/>
      <c r="F52" s="315"/>
      <c r="G52" s="315"/>
      <c r="H52" s="315"/>
      <c r="I52" s="315"/>
      <c r="J52" s="315"/>
      <c r="K52" s="316"/>
      <c r="L52" s="325"/>
      <c r="M52" s="325"/>
      <c r="N52" s="325"/>
      <c r="O52" s="325"/>
      <c r="P52" s="325"/>
      <c r="Q52" s="326"/>
      <c r="R52" s="326"/>
      <c r="S52" s="326"/>
      <c r="T52" s="326"/>
    </row>
    <row r="53" spans="1:42" x14ac:dyDescent="0.3">
      <c r="A53" s="314"/>
      <c r="B53" s="315"/>
      <c r="C53" s="315"/>
      <c r="D53" s="315"/>
      <c r="E53" s="315"/>
      <c r="F53" s="315"/>
      <c r="G53" s="315"/>
      <c r="H53" s="315"/>
      <c r="I53" s="315"/>
      <c r="J53" s="315"/>
      <c r="K53" s="316"/>
      <c r="L53" s="325"/>
      <c r="M53" s="325"/>
      <c r="N53" s="325"/>
      <c r="O53" s="325"/>
      <c r="P53" s="325"/>
      <c r="Q53" s="326"/>
      <c r="R53" s="326"/>
      <c r="S53" s="326"/>
      <c r="T53" s="326"/>
    </row>
  </sheetData>
  <mergeCells count="11">
    <mergeCell ref="AG10:AJ10"/>
    <mergeCell ref="D52:E52"/>
    <mergeCell ref="F3:G3"/>
    <mergeCell ref="F4:G4"/>
    <mergeCell ref="F5:G5"/>
    <mergeCell ref="C7:G7"/>
    <mergeCell ref="A1:G1"/>
    <mergeCell ref="A9:A11"/>
    <mergeCell ref="B9:B11"/>
    <mergeCell ref="C9:C11"/>
    <mergeCell ref="D9:F10"/>
  </mergeCells>
  <pageMargins left="0.39370078740157483" right="0.19685039370078741" top="0.78740157480314965" bottom="0.78740157480314965" header="0.19685039370078741" footer="0.19685039370078741"/>
  <pageSetup paperSize="9" scale="45" orientation="portrait" r:id="rId1"/>
  <headerFooter alignWithMargins="0">
    <oddFooter>&amp;R&amp;"Times New Roman,звичайний"&amp;12&amp;P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3"/>
  <sheetViews>
    <sheetView zoomScale="86" zoomScaleNormal="86" zoomScaleSheetLayoutView="86" workbookViewId="0">
      <selection sqref="A1:D1"/>
    </sheetView>
  </sheetViews>
  <sheetFormatPr defaultRowHeight="15" x14ac:dyDescent="0.25"/>
  <cols>
    <col min="1" max="1" width="17.33203125" style="132" customWidth="1"/>
    <col min="2" max="2" width="17.33203125" style="131" customWidth="1"/>
    <col min="3" max="3" width="105.6640625" style="130" customWidth="1"/>
    <col min="4" max="4" width="21.33203125" style="128" customWidth="1"/>
    <col min="5" max="5" width="19.5" style="128" customWidth="1"/>
    <col min="6" max="6" width="19.1640625" style="129" customWidth="1"/>
    <col min="7" max="7" width="16.5" style="129" customWidth="1"/>
    <col min="8" max="8" width="14.83203125" style="129" customWidth="1"/>
    <col min="9" max="9" width="19.6640625" style="128" customWidth="1"/>
    <col min="10" max="10" width="17.6640625" style="128" customWidth="1"/>
    <col min="11" max="11" width="19.1640625" style="129" customWidth="1"/>
    <col min="12" max="12" width="15.33203125" style="129" customWidth="1"/>
    <col min="13" max="13" width="21.5" style="129" customWidth="1"/>
    <col min="14" max="14" width="18.83203125" style="128" customWidth="1"/>
    <col min="15" max="15" width="15" style="127" customWidth="1"/>
    <col min="16" max="16" width="22.5" style="126" customWidth="1"/>
    <col min="17" max="17" width="15" style="126" customWidth="1"/>
    <col min="18" max="16384" width="9.33203125" style="126"/>
  </cols>
  <sheetData>
    <row r="1" spans="1:15" s="375" customFormat="1" x14ac:dyDescent="0.25">
      <c r="A1" s="442" t="s">
        <v>3782</v>
      </c>
      <c r="B1" s="442"/>
      <c r="C1" s="442"/>
      <c r="D1" s="442"/>
      <c r="E1" s="372"/>
      <c r="F1" s="373"/>
      <c r="G1" s="373"/>
      <c r="H1" s="373"/>
      <c r="I1" s="372"/>
      <c r="J1" s="372"/>
      <c r="K1" s="373"/>
      <c r="L1" s="373"/>
      <c r="M1" s="373"/>
      <c r="N1" s="372"/>
      <c r="O1" s="374"/>
    </row>
    <row r="3" spans="1:15" x14ac:dyDescent="0.25">
      <c r="I3" s="443" t="s">
        <v>3756</v>
      </c>
      <c r="J3" s="443"/>
      <c r="K3" s="443"/>
      <c r="L3" s="443"/>
      <c r="M3" s="443"/>
      <c r="N3" s="443"/>
      <c r="O3" s="126"/>
    </row>
    <row r="4" spans="1:15" ht="45" customHeight="1" x14ac:dyDescent="0.25">
      <c r="D4" s="203"/>
      <c r="I4" s="443"/>
      <c r="J4" s="443"/>
      <c r="K4" s="443"/>
      <c r="L4" s="443"/>
      <c r="M4" s="443"/>
      <c r="N4" s="443"/>
      <c r="O4" s="126"/>
    </row>
    <row r="5" spans="1:15" ht="36.75" customHeight="1" x14ac:dyDescent="0.25">
      <c r="A5" s="444" t="s">
        <v>940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126"/>
    </row>
    <row r="6" spans="1:15" ht="15.75" thickBot="1" x14ac:dyDescent="0.3"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 t="s">
        <v>254</v>
      </c>
      <c r="O6" s="126"/>
    </row>
    <row r="7" spans="1:15" ht="15.75" x14ac:dyDescent="0.25">
      <c r="A7" s="445" t="s">
        <v>350</v>
      </c>
      <c r="B7" s="448" t="s">
        <v>349</v>
      </c>
      <c r="C7" s="451" t="s">
        <v>939</v>
      </c>
      <c r="D7" s="454" t="s">
        <v>250</v>
      </c>
      <c r="E7" s="455"/>
      <c r="F7" s="455"/>
      <c r="G7" s="455"/>
      <c r="H7" s="455"/>
      <c r="I7" s="455" t="s">
        <v>249</v>
      </c>
      <c r="J7" s="455"/>
      <c r="K7" s="455"/>
      <c r="L7" s="455"/>
      <c r="M7" s="455"/>
      <c r="N7" s="433" t="s">
        <v>347</v>
      </c>
      <c r="O7" s="126"/>
    </row>
    <row r="8" spans="1:15" x14ac:dyDescent="0.25">
      <c r="A8" s="446"/>
      <c r="B8" s="449"/>
      <c r="C8" s="452"/>
      <c r="D8" s="436" t="s">
        <v>251</v>
      </c>
      <c r="E8" s="438" t="s">
        <v>346</v>
      </c>
      <c r="F8" s="438" t="s">
        <v>345</v>
      </c>
      <c r="G8" s="438"/>
      <c r="H8" s="438" t="s">
        <v>344</v>
      </c>
      <c r="I8" s="440" t="s">
        <v>251</v>
      </c>
      <c r="J8" s="438" t="s">
        <v>346</v>
      </c>
      <c r="K8" s="438" t="s">
        <v>345</v>
      </c>
      <c r="L8" s="438"/>
      <c r="M8" s="438" t="s">
        <v>344</v>
      </c>
      <c r="N8" s="434"/>
      <c r="O8" s="126"/>
    </row>
    <row r="9" spans="1:15" ht="51.75" customHeight="1" thickBot="1" x14ac:dyDescent="0.3">
      <c r="A9" s="447"/>
      <c r="B9" s="450"/>
      <c r="C9" s="453"/>
      <c r="D9" s="437"/>
      <c r="E9" s="439"/>
      <c r="F9" s="201" t="s">
        <v>343</v>
      </c>
      <c r="G9" s="201" t="s">
        <v>342</v>
      </c>
      <c r="H9" s="439"/>
      <c r="I9" s="441"/>
      <c r="J9" s="439"/>
      <c r="K9" s="201" t="s">
        <v>343</v>
      </c>
      <c r="L9" s="201" t="s">
        <v>342</v>
      </c>
      <c r="M9" s="439"/>
      <c r="N9" s="435"/>
      <c r="O9" s="126"/>
    </row>
    <row r="10" spans="1:15" ht="37.5" x14ac:dyDescent="0.25">
      <c r="A10" s="199" t="s">
        <v>341</v>
      </c>
      <c r="B10" s="200"/>
      <c r="C10" s="197" t="s">
        <v>340</v>
      </c>
      <c r="D10" s="158">
        <v>12696795.100000001</v>
      </c>
      <c r="E10" s="158">
        <v>12460595.100000001</v>
      </c>
      <c r="F10" s="158">
        <v>11443293.699999999</v>
      </c>
      <c r="G10" s="158">
        <v>351881.89999999991</v>
      </c>
      <c r="H10" s="158">
        <v>236200</v>
      </c>
      <c r="I10" s="158">
        <v>3000000</v>
      </c>
      <c r="J10" s="158">
        <v>3000000</v>
      </c>
      <c r="K10" s="158">
        <v>1102709.3999999999</v>
      </c>
      <c r="L10" s="158"/>
      <c r="M10" s="158"/>
      <c r="N10" s="158">
        <v>15696795.100000001</v>
      </c>
      <c r="O10" s="126"/>
    </row>
    <row r="11" spans="1:15" ht="22.5" customHeight="1" x14ac:dyDescent="0.25">
      <c r="A11" s="199"/>
      <c r="B11" s="198" t="s">
        <v>264</v>
      </c>
      <c r="C11" s="197" t="s">
        <v>938</v>
      </c>
      <c r="D11" s="155">
        <f>E11+H11</f>
        <v>1494</v>
      </c>
      <c r="E11" s="158">
        <v>1494</v>
      </c>
      <c r="F11" s="158"/>
      <c r="G11" s="158">
        <v>1494</v>
      </c>
      <c r="H11" s="158"/>
      <c r="I11" s="158">
        <f>J11+M11</f>
        <v>466034.9</v>
      </c>
      <c r="J11" s="158">
        <f>469055.9-3021</f>
        <v>466034.9</v>
      </c>
      <c r="K11" s="158">
        <v>74031.600000000006</v>
      </c>
      <c r="L11" s="158"/>
      <c r="M11" s="158"/>
      <c r="N11" s="155">
        <f t="shared" ref="N11:N16" si="0">D11+I11</f>
        <v>467528.9</v>
      </c>
      <c r="O11" s="126"/>
    </row>
    <row r="12" spans="1:15" ht="56.25" x14ac:dyDescent="0.25">
      <c r="A12" s="199"/>
      <c r="B12" s="198" t="s">
        <v>264</v>
      </c>
      <c r="C12" s="197" t="s">
        <v>937</v>
      </c>
      <c r="D12" s="155">
        <v>3563917.3</v>
      </c>
      <c r="E12" s="158">
        <v>3563917.3</v>
      </c>
      <c r="F12" s="158">
        <v>3011779.3000000003</v>
      </c>
      <c r="G12" s="158"/>
      <c r="H12" s="158"/>
      <c r="I12" s="158"/>
      <c r="J12" s="158"/>
      <c r="K12" s="158"/>
      <c r="L12" s="158"/>
      <c r="M12" s="158"/>
      <c r="N12" s="155">
        <v>3563917.3</v>
      </c>
      <c r="O12" s="126"/>
    </row>
    <row r="13" spans="1:15" ht="27.75" customHeight="1" x14ac:dyDescent="0.25">
      <c r="A13" s="199"/>
      <c r="B13" s="198" t="s">
        <v>264</v>
      </c>
      <c r="C13" s="197" t="s">
        <v>936</v>
      </c>
      <c r="D13" s="155"/>
      <c r="E13" s="158"/>
      <c r="F13" s="158"/>
      <c r="G13" s="158"/>
      <c r="H13" s="158"/>
      <c r="I13" s="158">
        <f>J13+M13</f>
        <v>3021</v>
      </c>
      <c r="J13" s="158">
        <v>3021</v>
      </c>
      <c r="K13" s="158"/>
      <c r="L13" s="158"/>
      <c r="M13" s="158"/>
      <c r="N13" s="155">
        <f t="shared" si="0"/>
        <v>3021</v>
      </c>
      <c r="O13" s="126"/>
    </row>
    <row r="14" spans="1:15" ht="18.75" x14ac:dyDescent="0.25">
      <c r="A14" s="199"/>
      <c r="B14" s="198" t="s">
        <v>264</v>
      </c>
      <c r="C14" s="197" t="s">
        <v>935</v>
      </c>
      <c r="D14" s="155">
        <f>E14+H14</f>
        <v>874058</v>
      </c>
      <c r="E14" s="158">
        <f>14576.5+623281.5</f>
        <v>637858</v>
      </c>
      <c r="F14" s="158">
        <v>510000</v>
      </c>
      <c r="G14" s="158">
        <v>14576.5</v>
      </c>
      <c r="H14" s="158">
        <v>236200</v>
      </c>
      <c r="I14" s="158">
        <f>J14+M14</f>
        <v>1009023.5</v>
      </c>
      <c r="J14" s="158">
        <v>1009023.5</v>
      </c>
      <c r="K14" s="158">
        <v>608152.4</v>
      </c>
      <c r="L14" s="158"/>
      <c r="M14" s="158"/>
      <c r="N14" s="155">
        <f t="shared" si="0"/>
        <v>1883081.5</v>
      </c>
      <c r="O14" s="126"/>
    </row>
    <row r="15" spans="1:15" ht="18.75" x14ac:dyDescent="0.25">
      <c r="A15" s="199"/>
      <c r="B15" s="198" t="s">
        <v>264</v>
      </c>
      <c r="C15" s="197" t="s">
        <v>934</v>
      </c>
      <c r="D15" s="155">
        <f>E15+H15</f>
        <v>1805.5</v>
      </c>
      <c r="E15" s="158">
        <v>1805.5</v>
      </c>
      <c r="F15" s="158"/>
      <c r="G15" s="158">
        <v>1805.5</v>
      </c>
      <c r="H15" s="158"/>
      <c r="I15" s="158">
        <f>J15+M15</f>
        <v>167131.20000000001</v>
      </c>
      <c r="J15" s="158">
        <v>167131.20000000001</v>
      </c>
      <c r="K15" s="158">
        <v>141891.20000000001</v>
      </c>
      <c r="L15" s="158"/>
      <c r="M15" s="158"/>
      <c r="N15" s="155">
        <f t="shared" si="0"/>
        <v>168936.7</v>
      </c>
      <c r="O15" s="126"/>
    </row>
    <row r="16" spans="1:15" ht="18.75" x14ac:dyDescent="0.25">
      <c r="A16" s="199"/>
      <c r="B16" s="198" t="s">
        <v>264</v>
      </c>
      <c r="C16" s="197" t="s">
        <v>933</v>
      </c>
      <c r="D16" s="155">
        <f>E16+H16</f>
        <v>2294.1999999999998</v>
      </c>
      <c r="E16" s="158">
        <v>2294.1999999999998</v>
      </c>
      <c r="F16" s="158"/>
      <c r="G16" s="158">
        <v>2294.1999999999998</v>
      </c>
      <c r="H16" s="158"/>
      <c r="I16" s="158">
        <f>J16+M16</f>
        <v>116188.7</v>
      </c>
      <c r="J16" s="158">
        <v>116188.7</v>
      </c>
      <c r="K16" s="158">
        <v>95236.6</v>
      </c>
      <c r="L16" s="158"/>
      <c r="M16" s="158"/>
      <c r="N16" s="155">
        <f t="shared" si="0"/>
        <v>118482.9</v>
      </c>
      <c r="O16" s="126"/>
    </row>
    <row r="17" spans="1:16" ht="15.75" x14ac:dyDescent="0.25">
      <c r="B17" s="196"/>
      <c r="C17" s="136"/>
      <c r="D17" s="155"/>
      <c r="E17" s="158"/>
      <c r="F17" s="158"/>
      <c r="G17" s="158"/>
      <c r="H17" s="158"/>
      <c r="I17" s="158"/>
      <c r="J17" s="158"/>
      <c r="K17" s="158"/>
      <c r="L17" s="158"/>
      <c r="M17" s="158"/>
      <c r="N17" s="155"/>
      <c r="O17" s="126"/>
    </row>
    <row r="18" spans="1:16" ht="19.5" x14ac:dyDescent="0.25">
      <c r="A18" s="161"/>
      <c r="B18" s="160"/>
      <c r="C18" s="195" t="s">
        <v>932</v>
      </c>
      <c r="D18" s="194">
        <f>SUM(D20:D43)</f>
        <v>1648305.4999999995</v>
      </c>
      <c r="E18" s="194">
        <f>SUM(E20:E43)</f>
        <v>1648305.4999999995</v>
      </c>
      <c r="F18" s="194">
        <f>SUM(F20:F43)</f>
        <v>1594772.8</v>
      </c>
      <c r="G18" s="194">
        <f>SUM(G20:G43)</f>
        <v>53532.7</v>
      </c>
      <c r="H18" s="194"/>
      <c r="I18" s="194">
        <f>SUM(I20:I43)</f>
        <v>130042.20000000001</v>
      </c>
      <c r="J18" s="194">
        <f>SUM(J20:J43)</f>
        <v>130042.20000000001</v>
      </c>
      <c r="K18" s="194">
        <f>SUM(K20:K43)</f>
        <v>4558.4000000000015</v>
      </c>
      <c r="L18" s="194"/>
      <c r="M18" s="194"/>
      <c r="N18" s="194">
        <f>SUM(N20:N43)</f>
        <v>1778347.6999999997</v>
      </c>
      <c r="O18" s="126"/>
      <c r="P18" s="193"/>
    </row>
    <row r="19" spans="1:16" ht="15.75" x14ac:dyDescent="0.25">
      <c r="A19" s="161"/>
      <c r="B19" s="160"/>
      <c r="C19" s="192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26"/>
    </row>
    <row r="20" spans="1:16" ht="15.75" x14ac:dyDescent="0.25">
      <c r="A20" s="161"/>
      <c r="B20" s="160" t="s">
        <v>264</v>
      </c>
      <c r="C20" s="191" t="s">
        <v>931</v>
      </c>
      <c r="D20" s="155">
        <f t="shared" ref="D20:D43" si="1">E20+H20</f>
        <v>74521.5</v>
      </c>
      <c r="E20" s="156">
        <v>74521.5</v>
      </c>
      <c r="F20" s="156">
        <v>73901.2</v>
      </c>
      <c r="G20" s="156">
        <v>620.29999999999995</v>
      </c>
      <c r="H20" s="157"/>
      <c r="I20" s="158">
        <f t="shared" ref="I20:I43" si="2">J20+M20</f>
        <v>5516</v>
      </c>
      <c r="J20" s="156">
        <v>5516</v>
      </c>
      <c r="K20" s="157">
        <v>134.80000000000001</v>
      </c>
      <c r="L20" s="157"/>
      <c r="M20" s="156"/>
      <c r="N20" s="155">
        <f t="shared" ref="N20:N43" si="3">D20+I20</f>
        <v>80037.5</v>
      </c>
      <c r="O20" s="126"/>
    </row>
    <row r="21" spans="1:16" ht="15.75" x14ac:dyDescent="0.25">
      <c r="A21" s="186"/>
      <c r="B21" s="160" t="s">
        <v>264</v>
      </c>
      <c r="C21" s="190" t="s">
        <v>930</v>
      </c>
      <c r="D21" s="155">
        <f t="shared" si="1"/>
        <v>33540.1</v>
      </c>
      <c r="E21" s="156">
        <v>33540.1</v>
      </c>
      <c r="F21" s="156">
        <v>32354.3</v>
      </c>
      <c r="G21" s="156">
        <v>1185.8</v>
      </c>
      <c r="H21" s="157"/>
      <c r="I21" s="158">
        <f t="shared" si="2"/>
        <v>2876</v>
      </c>
      <c r="J21" s="156">
        <v>2876</v>
      </c>
      <c r="K21" s="157">
        <v>128.80000000000001</v>
      </c>
      <c r="L21" s="157"/>
      <c r="M21" s="156"/>
      <c r="N21" s="155">
        <f t="shared" si="3"/>
        <v>36416.1</v>
      </c>
      <c r="O21" s="126"/>
    </row>
    <row r="22" spans="1:16" ht="15.75" x14ac:dyDescent="0.25">
      <c r="A22" s="186"/>
      <c r="B22" s="160" t="s">
        <v>264</v>
      </c>
      <c r="C22" s="190" t="s">
        <v>929</v>
      </c>
      <c r="D22" s="155">
        <f t="shared" si="1"/>
        <v>70936.899999999994</v>
      </c>
      <c r="E22" s="156">
        <v>70936.899999999994</v>
      </c>
      <c r="F22" s="156">
        <v>68021.5</v>
      </c>
      <c r="G22" s="156">
        <v>2915.4</v>
      </c>
      <c r="H22" s="157"/>
      <c r="I22" s="158">
        <f t="shared" si="2"/>
        <v>5634.3</v>
      </c>
      <c r="J22" s="156">
        <v>5634.3</v>
      </c>
      <c r="K22" s="157">
        <v>277.10000000000002</v>
      </c>
      <c r="L22" s="157"/>
      <c r="M22" s="156"/>
      <c r="N22" s="155">
        <f t="shared" si="3"/>
        <v>76571.199999999997</v>
      </c>
      <c r="O22" s="126"/>
    </row>
    <row r="23" spans="1:16" ht="15.75" x14ac:dyDescent="0.25">
      <c r="A23" s="186"/>
      <c r="B23" s="160" t="s">
        <v>264</v>
      </c>
      <c r="C23" s="189" t="s">
        <v>928</v>
      </c>
      <c r="D23" s="155">
        <f t="shared" si="1"/>
        <v>111958.1</v>
      </c>
      <c r="E23" s="156">
        <v>111958.1</v>
      </c>
      <c r="F23" s="156">
        <v>110008.09999999999</v>
      </c>
      <c r="G23" s="156">
        <v>1950</v>
      </c>
      <c r="H23" s="157"/>
      <c r="I23" s="158">
        <f t="shared" si="2"/>
        <v>9524.7999999999993</v>
      </c>
      <c r="J23" s="156">
        <v>9524.7999999999993</v>
      </c>
      <c r="K23" s="157">
        <v>266.60000000000002</v>
      </c>
      <c r="L23" s="157"/>
      <c r="M23" s="156"/>
      <c r="N23" s="155">
        <f t="shared" si="3"/>
        <v>121482.90000000001</v>
      </c>
      <c r="O23" s="126"/>
    </row>
    <row r="24" spans="1:16" ht="15.75" x14ac:dyDescent="0.25">
      <c r="A24" s="186"/>
      <c r="B24" s="160" t="s">
        <v>264</v>
      </c>
      <c r="C24" s="189" t="s">
        <v>927</v>
      </c>
      <c r="D24" s="155">
        <f t="shared" si="1"/>
        <v>47740.2</v>
      </c>
      <c r="E24" s="156">
        <v>47740.2</v>
      </c>
      <c r="F24" s="156">
        <v>45769.100000000006</v>
      </c>
      <c r="G24" s="156">
        <v>1971.1</v>
      </c>
      <c r="H24" s="157"/>
      <c r="I24" s="158">
        <f t="shared" si="2"/>
        <v>4050.9</v>
      </c>
      <c r="J24" s="156">
        <v>4050.9</v>
      </c>
      <c r="K24" s="157">
        <v>197.7</v>
      </c>
      <c r="L24" s="157"/>
      <c r="M24" s="156"/>
      <c r="N24" s="155">
        <f t="shared" si="3"/>
        <v>51791.1</v>
      </c>
      <c r="O24" s="126"/>
    </row>
    <row r="25" spans="1:16" ht="15.75" x14ac:dyDescent="0.25">
      <c r="A25" s="186"/>
      <c r="B25" s="160" t="s">
        <v>264</v>
      </c>
      <c r="C25" s="189" t="s">
        <v>926</v>
      </c>
      <c r="D25" s="155">
        <f t="shared" si="1"/>
        <v>30821.8</v>
      </c>
      <c r="E25" s="156">
        <v>30821.8</v>
      </c>
      <c r="F25" s="156">
        <v>30101.200000000001</v>
      </c>
      <c r="G25" s="156">
        <v>720.6</v>
      </c>
      <c r="H25" s="157"/>
      <c r="I25" s="158">
        <f t="shared" si="2"/>
        <v>2622.5</v>
      </c>
      <c r="J25" s="156">
        <v>2622.5</v>
      </c>
      <c r="K25" s="157">
        <v>109.3</v>
      </c>
      <c r="L25" s="157"/>
      <c r="M25" s="156"/>
      <c r="N25" s="155">
        <f t="shared" si="3"/>
        <v>33444.300000000003</v>
      </c>
      <c r="O25" s="126"/>
    </row>
    <row r="26" spans="1:16" ht="15.75" x14ac:dyDescent="0.25">
      <c r="A26" s="186"/>
      <c r="B26" s="160" t="s">
        <v>264</v>
      </c>
      <c r="C26" s="189" t="s">
        <v>925</v>
      </c>
      <c r="D26" s="155">
        <f t="shared" si="1"/>
        <v>52545.4</v>
      </c>
      <c r="E26" s="156">
        <v>52545.4</v>
      </c>
      <c r="F26" s="156">
        <v>49933.9</v>
      </c>
      <c r="G26" s="156">
        <v>2611.5</v>
      </c>
      <c r="H26" s="157"/>
      <c r="I26" s="158">
        <f t="shared" si="2"/>
        <v>3993.4</v>
      </c>
      <c r="J26" s="156">
        <v>3993.4</v>
      </c>
      <c r="K26" s="157">
        <v>181.2</v>
      </c>
      <c r="L26" s="157"/>
      <c r="M26" s="156"/>
      <c r="N26" s="155">
        <f t="shared" si="3"/>
        <v>56538.8</v>
      </c>
      <c r="O26" s="126"/>
    </row>
    <row r="27" spans="1:16" ht="15.75" x14ac:dyDescent="0.25">
      <c r="A27" s="186"/>
      <c r="B27" s="160" t="s">
        <v>264</v>
      </c>
      <c r="C27" s="188" t="s">
        <v>924</v>
      </c>
      <c r="D27" s="155">
        <f t="shared" si="1"/>
        <v>44791.1</v>
      </c>
      <c r="E27" s="156">
        <v>44791.1</v>
      </c>
      <c r="F27" s="156">
        <v>43359.8</v>
      </c>
      <c r="G27" s="156">
        <v>1431.3</v>
      </c>
      <c r="H27" s="157"/>
      <c r="I27" s="158">
        <f t="shared" si="2"/>
        <v>3719</v>
      </c>
      <c r="J27" s="156">
        <v>3719</v>
      </c>
      <c r="K27" s="157">
        <v>155.80000000000001</v>
      </c>
      <c r="L27" s="157"/>
      <c r="M27" s="156"/>
      <c r="N27" s="155">
        <f t="shared" si="3"/>
        <v>48510.1</v>
      </c>
      <c r="O27" s="126"/>
    </row>
    <row r="28" spans="1:16" ht="15.75" x14ac:dyDescent="0.25">
      <c r="A28" s="186"/>
      <c r="B28" s="160" t="s">
        <v>264</v>
      </c>
      <c r="C28" s="187" t="s">
        <v>923</v>
      </c>
      <c r="D28" s="155">
        <f t="shared" si="1"/>
        <v>56518.6</v>
      </c>
      <c r="E28" s="156">
        <v>56518.6</v>
      </c>
      <c r="F28" s="156">
        <v>55403</v>
      </c>
      <c r="G28" s="156">
        <v>1115.5999999999999</v>
      </c>
      <c r="H28" s="157"/>
      <c r="I28" s="158">
        <f t="shared" si="2"/>
        <v>4592</v>
      </c>
      <c r="J28" s="156">
        <v>4592</v>
      </c>
      <c r="K28" s="157">
        <v>137.80000000000001</v>
      </c>
      <c r="L28" s="157"/>
      <c r="M28" s="156"/>
      <c r="N28" s="155">
        <f t="shared" si="3"/>
        <v>61110.6</v>
      </c>
      <c r="O28" s="126"/>
    </row>
    <row r="29" spans="1:16" ht="15.75" x14ac:dyDescent="0.25">
      <c r="A29" s="186"/>
      <c r="B29" s="160" t="s">
        <v>264</v>
      </c>
      <c r="C29" s="159" t="s">
        <v>922</v>
      </c>
      <c r="D29" s="155">
        <f t="shared" si="1"/>
        <v>52919.3</v>
      </c>
      <c r="E29" s="156">
        <v>52919.3</v>
      </c>
      <c r="F29" s="156">
        <v>52077</v>
      </c>
      <c r="G29" s="156">
        <v>842.3</v>
      </c>
      <c r="H29" s="157"/>
      <c r="I29" s="158">
        <f t="shared" si="2"/>
        <v>4467.1000000000004</v>
      </c>
      <c r="J29" s="156">
        <v>4467.1000000000004</v>
      </c>
      <c r="K29" s="157">
        <v>101.9</v>
      </c>
      <c r="L29" s="157"/>
      <c r="M29" s="156"/>
      <c r="N29" s="155">
        <f t="shared" si="3"/>
        <v>57386.400000000001</v>
      </c>
      <c r="O29" s="126"/>
    </row>
    <row r="30" spans="1:16" ht="15.75" x14ac:dyDescent="0.25">
      <c r="A30" s="186"/>
      <c r="B30" s="160" t="s">
        <v>264</v>
      </c>
      <c r="C30" s="159" t="s">
        <v>921</v>
      </c>
      <c r="D30" s="155">
        <f t="shared" si="1"/>
        <v>79243.199999999997</v>
      </c>
      <c r="E30" s="156">
        <v>79243.199999999997</v>
      </c>
      <c r="F30" s="156">
        <v>77820.700000000012</v>
      </c>
      <c r="G30" s="156">
        <v>1422.5</v>
      </c>
      <c r="H30" s="157"/>
      <c r="I30" s="158">
        <f t="shared" si="2"/>
        <v>6092.4</v>
      </c>
      <c r="J30" s="156">
        <v>6092.4</v>
      </c>
      <c r="K30" s="157">
        <v>193.2</v>
      </c>
      <c r="L30" s="157"/>
      <c r="M30" s="156"/>
      <c r="N30" s="155">
        <f t="shared" si="3"/>
        <v>85335.599999999991</v>
      </c>
      <c r="O30" s="126"/>
    </row>
    <row r="31" spans="1:16" ht="15.75" x14ac:dyDescent="0.25">
      <c r="A31" s="186"/>
      <c r="B31" s="160" t="s">
        <v>264</v>
      </c>
      <c r="C31" s="159" t="s">
        <v>920</v>
      </c>
      <c r="D31" s="155">
        <f t="shared" si="1"/>
        <v>66616.5</v>
      </c>
      <c r="E31" s="156">
        <v>66616.5</v>
      </c>
      <c r="F31" s="156">
        <v>62354.200000000004</v>
      </c>
      <c r="G31" s="156">
        <v>4262.3</v>
      </c>
      <c r="H31" s="157"/>
      <c r="I31" s="158">
        <f t="shared" si="2"/>
        <v>5271.5</v>
      </c>
      <c r="J31" s="156">
        <v>5271.5</v>
      </c>
      <c r="K31" s="157">
        <v>172.3</v>
      </c>
      <c r="L31" s="157"/>
      <c r="M31" s="156"/>
      <c r="N31" s="155">
        <f t="shared" si="3"/>
        <v>71888</v>
      </c>
      <c r="O31" s="126"/>
    </row>
    <row r="32" spans="1:16" ht="15.75" x14ac:dyDescent="0.25">
      <c r="A32" s="186"/>
      <c r="B32" s="160" t="s">
        <v>264</v>
      </c>
      <c r="C32" s="159" t="s">
        <v>919</v>
      </c>
      <c r="D32" s="155">
        <f t="shared" si="1"/>
        <v>62837.599999999999</v>
      </c>
      <c r="E32" s="156">
        <v>62837.599999999999</v>
      </c>
      <c r="F32" s="156">
        <v>60322.5</v>
      </c>
      <c r="G32" s="156">
        <v>2515.1</v>
      </c>
      <c r="H32" s="157"/>
      <c r="I32" s="158">
        <f t="shared" si="2"/>
        <v>4980.3999999999996</v>
      </c>
      <c r="J32" s="156">
        <v>4980.3999999999996</v>
      </c>
      <c r="K32" s="157">
        <v>250.2</v>
      </c>
      <c r="L32" s="157"/>
      <c r="M32" s="156"/>
      <c r="N32" s="155">
        <f t="shared" si="3"/>
        <v>67818</v>
      </c>
      <c r="O32" s="126"/>
    </row>
    <row r="33" spans="1:15" ht="15.75" x14ac:dyDescent="0.25">
      <c r="A33" s="186"/>
      <c r="B33" s="160" t="s">
        <v>264</v>
      </c>
      <c r="C33" s="159" t="s">
        <v>918</v>
      </c>
      <c r="D33" s="155">
        <f t="shared" si="1"/>
        <v>73441.100000000006</v>
      </c>
      <c r="E33" s="156">
        <v>73441.100000000006</v>
      </c>
      <c r="F33" s="156">
        <v>72202.899999999994</v>
      </c>
      <c r="G33" s="156">
        <v>1238.2</v>
      </c>
      <c r="H33" s="157"/>
      <c r="I33" s="158">
        <f t="shared" si="2"/>
        <v>6071.5</v>
      </c>
      <c r="J33" s="156">
        <v>6071.5</v>
      </c>
      <c r="K33" s="157">
        <v>187.29999999999998</v>
      </c>
      <c r="L33" s="157"/>
      <c r="M33" s="156"/>
      <c r="N33" s="155">
        <f t="shared" si="3"/>
        <v>79512.600000000006</v>
      </c>
      <c r="O33" s="126"/>
    </row>
    <row r="34" spans="1:15" ht="15.75" x14ac:dyDescent="0.25">
      <c r="A34" s="186"/>
      <c r="B34" s="160" t="s">
        <v>264</v>
      </c>
      <c r="C34" s="159" t="s">
        <v>917</v>
      </c>
      <c r="D34" s="155">
        <f t="shared" si="1"/>
        <v>32713.9</v>
      </c>
      <c r="E34" s="156">
        <v>32713.9</v>
      </c>
      <c r="F34" s="156">
        <v>31346.9</v>
      </c>
      <c r="G34" s="156">
        <v>1367</v>
      </c>
      <c r="H34" s="157"/>
      <c r="I34" s="158">
        <f t="shared" si="2"/>
        <v>2632.6</v>
      </c>
      <c r="J34" s="156">
        <v>2632.6</v>
      </c>
      <c r="K34" s="157">
        <v>112.39999999999999</v>
      </c>
      <c r="L34" s="157"/>
      <c r="M34" s="156"/>
      <c r="N34" s="155">
        <f t="shared" si="3"/>
        <v>35346.5</v>
      </c>
      <c r="O34" s="126"/>
    </row>
    <row r="35" spans="1:15" ht="15.75" x14ac:dyDescent="0.25">
      <c r="A35" s="186"/>
      <c r="B35" s="160" t="s">
        <v>264</v>
      </c>
      <c r="C35" s="159" t="s">
        <v>916</v>
      </c>
      <c r="D35" s="155">
        <f t="shared" si="1"/>
        <v>29328.1</v>
      </c>
      <c r="E35" s="156">
        <v>29328.1</v>
      </c>
      <c r="F35" s="156">
        <v>28692.100000000002</v>
      </c>
      <c r="G35" s="156">
        <v>636</v>
      </c>
      <c r="H35" s="157"/>
      <c r="I35" s="158">
        <f t="shared" si="2"/>
        <v>2518.5</v>
      </c>
      <c r="J35" s="156">
        <v>2518.5</v>
      </c>
      <c r="K35" s="157">
        <v>133.30000000000001</v>
      </c>
      <c r="L35" s="157"/>
      <c r="M35" s="156"/>
      <c r="N35" s="155">
        <f t="shared" si="3"/>
        <v>31846.6</v>
      </c>
      <c r="O35" s="126"/>
    </row>
    <row r="36" spans="1:15" ht="15.75" x14ac:dyDescent="0.25">
      <c r="A36" s="186"/>
      <c r="B36" s="160" t="s">
        <v>264</v>
      </c>
      <c r="C36" s="159" t="s">
        <v>915</v>
      </c>
      <c r="D36" s="155">
        <f t="shared" si="1"/>
        <v>48578</v>
      </c>
      <c r="E36" s="156">
        <v>48578</v>
      </c>
      <c r="F36" s="156">
        <v>46797.9</v>
      </c>
      <c r="G36" s="156">
        <v>1780.1</v>
      </c>
      <c r="H36" s="157"/>
      <c r="I36" s="158">
        <f t="shared" si="2"/>
        <v>3958</v>
      </c>
      <c r="J36" s="156">
        <v>3958</v>
      </c>
      <c r="K36" s="157">
        <v>116.8</v>
      </c>
      <c r="L36" s="157"/>
      <c r="M36" s="156"/>
      <c r="N36" s="155">
        <f t="shared" si="3"/>
        <v>52536</v>
      </c>
      <c r="O36" s="126"/>
    </row>
    <row r="37" spans="1:15" ht="15.75" x14ac:dyDescent="0.25">
      <c r="A37" s="186"/>
      <c r="B37" s="160" t="s">
        <v>264</v>
      </c>
      <c r="C37" s="159" t="s">
        <v>914</v>
      </c>
      <c r="D37" s="155">
        <f t="shared" si="1"/>
        <v>86533</v>
      </c>
      <c r="E37" s="156">
        <v>86533</v>
      </c>
      <c r="F37" s="156">
        <v>79696.800000000003</v>
      </c>
      <c r="G37" s="156">
        <v>6836.2</v>
      </c>
      <c r="H37" s="157"/>
      <c r="I37" s="158">
        <f t="shared" si="2"/>
        <v>6178.7</v>
      </c>
      <c r="J37" s="156">
        <v>6178.7</v>
      </c>
      <c r="K37" s="157">
        <v>326.5</v>
      </c>
      <c r="L37" s="157"/>
      <c r="M37" s="156"/>
      <c r="N37" s="155">
        <f t="shared" si="3"/>
        <v>92711.7</v>
      </c>
      <c r="O37" s="126"/>
    </row>
    <row r="38" spans="1:15" ht="15.75" x14ac:dyDescent="0.25">
      <c r="A38" s="186"/>
      <c r="B38" s="160" t="s">
        <v>264</v>
      </c>
      <c r="C38" s="159" t="s">
        <v>913</v>
      </c>
      <c r="D38" s="155">
        <f t="shared" si="1"/>
        <v>62653.9</v>
      </c>
      <c r="E38" s="156">
        <v>62653.9</v>
      </c>
      <c r="F38" s="156">
        <v>61707.8</v>
      </c>
      <c r="G38" s="156">
        <v>946.1</v>
      </c>
      <c r="H38" s="157"/>
      <c r="I38" s="158">
        <f t="shared" si="2"/>
        <v>5240.5</v>
      </c>
      <c r="J38" s="156">
        <v>5240.5</v>
      </c>
      <c r="K38" s="157">
        <v>163.30000000000001</v>
      </c>
      <c r="L38" s="157"/>
      <c r="M38" s="156"/>
      <c r="N38" s="155">
        <f t="shared" si="3"/>
        <v>67894.399999999994</v>
      </c>
      <c r="O38" s="126"/>
    </row>
    <row r="39" spans="1:15" ht="15.75" x14ac:dyDescent="0.25">
      <c r="A39" s="186"/>
      <c r="B39" s="160" t="s">
        <v>264</v>
      </c>
      <c r="C39" s="159" t="s">
        <v>912</v>
      </c>
      <c r="D39" s="155">
        <f t="shared" si="1"/>
        <v>44517.2</v>
      </c>
      <c r="E39" s="156">
        <v>44517.2</v>
      </c>
      <c r="F39" s="156">
        <v>43422.399999999994</v>
      </c>
      <c r="G39" s="156">
        <v>1094.8</v>
      </c>
      <c r="H39" s="157"/>
      <c r="I39" s="158">
        <f t="shared" si="2"/>
        <v>3958.1</v>
      </c>
      <c r="J39" s="156">
        <v>3958.1</v>
      </c>
      <c r="K39" s="157">
        <v>170.9</v>
      </c>
      <c r="L39" s="157"/>
      <c r="M39" s="156"/>
      <c r="N39" s="155">
        <f t="shared" si="3"/>
        <v>48475.299999999996</v>
      </c>
      <c r="O39" s="126"/>
    </row>
    <row r="40" spans="1:15" ht="15.75" x14ac:dyDescent="0.25">
      <c r="A40" s="186"/>
      <c r="B40" s="160" t="s">
        <v>264</v>
      </c>
      <c r="C40" s="159" t="s">
        <v>911</v>
      </c>
      <c r="D40" s="155">
        <f t="shared" si="1"/>
        <v>44740.5</v>
      </c>
      <c r="E40" s="156">
        <v>44740.5</v>
      </c>
      <c r="F40" s="156">
        <v>41013.4</v>
      </c>
      <c r="G40" s="156">
        <v>3727.1</v>
      </c>
      <c r="H40" s="157"/>
      <c r="I40" s="158">
        <f t="shared" si="2"/>
        <v>3531</v>
      </c>
      <c r="J40" s="156">
        <v>3531</v>
      </c>
      <c r="K40" s="157">
        <v>155.80000000000001</v>
      </c>
      <c r="L40" s="157"/>
      <c r="M40" s="156"/>
      <c r="N40" s="155">
        <f t="shared" si="3"/>
        <v>48271.5</v>
      </c>
      <c r="O40" s="126"/>
    </row>
    <row r="41" spans="1:15" ht="15.75" x14ac:dyDescent="0.25">
      <c r="A41" s="186"/>
      <c r="B41" s="160" t="s">
        <v>264</v>
      </c>
      <c r="C41" s="159" t="s">
        <v>910</v>
      </c>
      <c r="D41" s="155">
        <f t="shared" si="1"/>
        <v>49518.7</v>
      </c>
      <c r="E41" s="156">
        <v>49518.7</v>
      </c>
      <c r="F41" s="156">
        <v>48285.799999999996</v>
      </c>
      <c r="G41" s="156">
        <v>1232.9000000000001</v>
      </c>
      <c r="H41" s="157"/>
      <c r="I41" s="158">
        <f t="shared" si="2"/>
        <v>4087.5</v>
      </c>
      <c r="J41" s="156">
        <v>4087.5</v>
      </c>
      <c r="K41" s="157">
        <v>154.30000000000001</v>
      </c>
      <c r="L41" s="157"/>
      <c r="M41" s="156"/>
      <c r="N41" s="155">
        <f t="shared" si="3"/>
        <v>53606.2</v>
      </c>
      <c r="O41" s="126"/>
    </row>
    <row r="42" spans="1:15" ht="15.75" x14ac:dyDescent="0.25">
      <c r="A42" s="186"/>
      <c r="B42" s="160" t="s">
        <v>264</v>
      </c>
      <c r="C42" s="159" t="s">
        <v>909</v>
      </c>
      <c r="D42" s="155">
        <f t="shared" si="1"/>
        <v>57687.199999999997</v>
      </c>
      <c r="E42" s="156">
        <v>57687.199999999997</v>
      </c>
      <c r="F42" s="156">
        <v>56299.299999999996</v>
      </c>
      <c r="G42" s="156">
        <v>1387.9</v>
      </c>
      <c r="H42" s="157"/>
      <c r="I42" s="158">
        <f t="shared" si="2"/>
        <v>4856.5</v>
      </c>
      <c r="J42" s="156">
        <v>4856.5</v>
      </c>
      <c r="K42" s="157">
        <v>160.30000000000001</v>
      </c>
      <c r="L42" s="157"/>
      <c r="M42" s="156"/>
      <c r="N42" s="155">
        <f t="shared" si="3"/>
        <v>62543.7</v>
      </c>
      <c r="O42" s="126"/>
    </row>
    <row r="43" spans="1:15" ht="15.75" x14ac:dyDescent="0.25">
      <c r="A43" s="186"/>
      <c r="B43" s="160" t="s">
        <v>264</v>
      </c>
      <c r="C43" s="159" t="s">
        <v>908</v>
      </c>
      <c r="D43" s="155">
        <f t="shared" si="1"/>
        <v>333603.59999999998</v>
      </c>
      <c r="E43" s="156">
        <v>333603.59999999998</v>
      </c>
      <c r="F43" s="156">
        <v>323881</v>
      </c>
      <c r="G43" s="156">
        <v>9722.6</v>
      </c>
      <c r="H43" s="157"/>
      <c r="I43" s="158">
        <f t="shared" si="2"/>
        <v>23669</v>
      </c>
      <c r="J43" s="156">
        <v>23669</v>
      </c>
      <c r="K43" s="157">
        <v>570.80000000000007</v>
      </c>
      <c r="L43" s="157"/>
      <c r="M43" s="156"/>
      <c r="N43" s="155">
        <f t="shared" si="3"/>
        <v>357272.6</v>
      </c>
      <c r="O43" s="126"/>
    </row>
    <row r="44" spans="1:15" ht="15.75" x14ac:dyDescent="0.25">
      <c r="A44" s="161"/>
      <c r="B44" s="160"/>
      <c r="C44" s="159"/>
      <c r="D44" s="155"/>
      <c r="E44" s="156"/>
      <c r="F44" s="156"/>
      <c r="G44" s="156"/>
      <c r="H44" s="157"/>
      <c r="I44" s="158"/>
      <c r="J44" s="156"/>
      <c r="K44" s="157"/>
      <c r="L44" s="157"/>
      <c r="M44" s="156"/>
      <c r="N44" s="155"/>
      <c r="O44" s="126"/>
    </row>
    <row r="45" spans="1:15" ht="19.5" x14ac:dyDescent="0.25">
      <c r="A45" s="170"/>
      <c r="B45" s="172"/>
      <c r="C45" s="183" t="s">
        <v>907</v>
      </c>
      <c r="D45" s="166">
        <f>SUM(D47:D53)</f>
        <v>403391.7</v>
      </c>
      <c r="E45" s="166">
        <f>SUM(E47:E53)</f>
        <v>403391.7</v>
      </c>
      <c r="F45" s="166">
        <f>SUM(F47:F53)</f>
        <v>391524.2</v>
      </c>
      <c r="G45" s="166">
        <f>SUM(G47:G53)</f>
        <v>11867.5</v>
      </c>
      <c r="H45" s="166"/>
      <c r="I45" s="166">
        <f>SUM(I47:I53)</f>
        <v>31076.699999999997</v>
      </c>
      <c r="J45" s="166">
        <f>SUM(J47:J53)</f>
        <v>31076.699999999997</v>
      </c>
      <c r="K45" s="166">
        <f>SUM(K47:K53)</f>
        <v>1090.5</v>
      </c>
      <c r="L45" s="166"/>
      <c r="M45" s="166"/>
      <c r="N45" s="166">
        <f>SUM(N47:N53)</f>
        <v>434468.4</v>
      </c>
      <c r="O45" s="126"/>
    </row>
    <row r="46" spans="1:15" ht="15.75" x14ac:dyDescent="0.25">
      <c r="A46" s="170"/>
      <c r="B46" s="172"/>
      <c r="C46" s="182"/>
      <c r="D46" s="158"/>
      <c r="E46" s="158"/>
      <c r="F46" s="158"/>
      <c r="G46" s="156"/>
      <c r="H46" s="158"/>
      <c r="I46" s="158"/>
      <c r="J46" s="158"/>
      <c r="K46" s="158"/>
      <c r="L46" s="157"/>
      <c r="M46" s="158"/>
      <c r="N46" s="158"/>
      <c r="O46" s="126"/>
    </row>
    <row r="47" spans="1:15" ht="15.75" x14ac:dyDescent="0.25">
      <c r="A47" s="185"/>
      <c r="B47" s="172" t="s">
        <v>264</v>
      </c>
      <c r="C47" s="174" t="s">
        <v>906</v>
      </c>
      <c r="D47" s="155">
        <f>E47+H47</f>
        <v>99703.7</v>
      </c>
      <c r="E47" s="156">
        <v>99703.7</v>
      </c>
      <c r="F47" s="156">
        <v>95766.099999999991</v>
      </c>
      <c r="G47" s="156">
        <v>3937.6</v>
      </c>
      <c r="H47" s="157"/>
      <c r="I47" s="158">
        <f>J47+M47</f>
        <v>7395.9</v>
      </c>
      <c r="J47" s="156">
        <v>7395.9</v>
      </c>
      <c r="K47" s="157">
        <v>245.7</v>
      </c>
      <c r="L47" s="157"/>
      <c r="M47" s="156"/>
      <c r="N47" s="155">
        <f>D47+I47</f>
        <v>107099.59999999999</v>
      </c>
      <c r="O47" s="126"/>
    </row>
    <row r="48" spans="1:15" ht="15.75" x14ac:dyDescent="0.25">
      <c r="A48" s="185"/>
      <c r="B48" s="172" t="s">
        <v>264</v>
      </c>
      <c r="C48" s="174" t="s">
        <v>905</v>
      </c>
      <c r="D48" s="155">
        <f>E48+H48</f>
        <v>48127.3</v>
      </c>
      <c r="E48" s="156">
        <v>48127.3</v>
      </c>
      <c r="F48" s="156">
        <v>46664.6</v>
      </c>
      <c r="G48" s="156">
        <v>1462.7</v>
      </c>
      <c r="H48" s="157"/>
      <c r="I48" s="158">
        <f>J48+M48</f>
        <v>3817.5</v>
      </c>
      <c r="J48" s="156">
        <v>3817.5</v>
      </c>
      <c r="K48" s="157">
        <v>130.30000000000001</v>
      </c>
      <c r="L48" s="157"/>
      <c r="M48" s="156"/>
      <c r="N48" s="155">
        <f>D48+I48</f>
        <v>51944.800000000003</v>
      </c>
      <c r="O48" s="126"/>
    </row>
    <row r="49" spans="1:15" ht="15.75" x14ac:dyDescent="0.25">
      <c r="A49" s="185"/>
      <c r="B49" s="172" t="s">
        <v>264</v>
      </c>
      <c r="C49" s="174" t="s">
        <v>904</v>
      </c>
      <c r="D49" s="155"/>
      <c r="E49" s="156"/>
      <c r="F49" s="156"/>
      <c r="G49" s="156"/>
      <c r="H49" s="157"/>
      <c r="I49" s="158"/>
      <c r="J49" s="156"/>
      <c r="K49" s="157"/>
      <c r="L49" s="157"/>
      <c r="M49" s="156"/>
      <c r="N49" s="155"/>
      <c r="O49" s="126"/>
    </row>
    <row r="50" spans="1:15" ht="15.75" x14ac:dyDescent="0.25">
      <c r="A50" s="185"/>
      <c r="B50" s="172" t="s">
        <v>264</v>
      </c>
      <c r="C50" s="174" t="s">
        <v>903</v>
      </c>
      <c r="D50" s="155">
        <f>E50+H50</f>
        <v>45181.5</v>
      </c>
      <c r="E50" s="156">
        <v>45181.5</v>
      </c>
      <c r="F50" s="156">
        <v>42242.700000000004</v>
      </c>
      <c r="G50" s="156">
        <v>2938.8</v>
      </c>
      <c r="H50" s="157"/>
      <c r="I50" s="158">
        <f>J50+M50</f>
        <v>3520</v>
      </c>
      <c r="J50" s="156">
        <v>3520</v>
      </c>
      <c r="K50" s="157">
        <v>152.80000000000001</v>
      </c>
      <c r="L50" s="157"/>
      <c r="M50" s="156"/>
      <c r="N50" s="155">
        <f>D50+I50</f>
        <v>48701.5</v>
      </c>
      <c r="O50" s="126"/>
    </row>
    <row r="51" spans="1:15" ht="15.75" x14ac:dyDescent="0.25">
      <c r="A51" s="185"/>
      <c r="B51" s="172" t="s">
        <v>264</v>
      </c>
      <c r="C51" s="174" t="s">
        <v>902</v>
      </c>
      <c r="D51" s="155">
        <f>E51+H51</f>
        <v>117839</v>
      </c>
      <c r="E51" s="156">
        <v>117839</v>
      </c>
      <c r="F51" s="156">
        <v>116185.1</v>
      </c>
      <c r="G51" s="156">
        <v>1653.9</v>
      </c>
      <c r="H51" s="157"/>
      <c r="I51" s="158">
        <f>J51+M51</f>
        <v>8682.7999999999993</v>
      </c>
      <c r="J51" s="156">
        <v>8682.7999999999993</v>
      </c>
      <c r="K51" s="157">
        <v>293.60000000000002</v>
      </c>
      <c r="L51" s="157"/>
      <c r="M51" s="156"/>
      <c r="N51" s="155">
        <f>D51+I51</f>
        <v>126521.8</v>
      </c>
      <c r="O51" s="126"/>
    </row>
    <row r="52" spans="1:15" ht="15.75" x14ac:dyDescent="0.25">
      <c r="A52" s="185"/>
      <c r="B52" s="172" t="s">
        <v>264</v>
      </c>
      <c r="C52" s="174" t="s">
        <v>901</v>
      </c>
      <c r="D52" s="155">
        <f>E52+H52</f>
        <v>47948.5</v>
      </c>
      <c r="E52" s="156">
        <v>47948.5</v>
      </c>
      <c r="F52" s="156">
        <v>47038</v>
      </c>
      <c r="G52" s="156">
        <v>910.5</v>
      </c>
      <c r="H52" s="157"/>
      <c r="I52" s="158">
        <f>J52+M52</f>
        <v>4212.5</v>
      </c>
      <c r="J52" s="156">
        <v>4212.5</v>
      </c>
      <c r="K52" s="157">
        <v>136.30000000000001</v>
      </c>
      <c r="L52" s="157"/>
      <c r="M52" s="156"/>
      <c r="N52" s="155">
        <f>D52+I52</f>
        <v>52161</v>
      </c>
      <c r="O52" s="126"/>
    </row>
    <row r="53" spans="1:15" ht="15.75" x14ac:dyDescent="0.25">
      <c r="A53" s="185"/>
      <c r="B53" s="172" t="s">
        <v>264</v>
      </c>
      <c r="C53" s="174" t="s">
        <v>900</v>
      </c>
      <c r="D53" s="155">
        <f>E53+H53</f>
        <v>44591.7</v>
      </c>
      <c r="E53" s="156">
        <v>44591.7</v>
      </c>
      <c r="F53" s="156">
        <v>43627.7</v>
      </c>
      <c r="G53" s="156">
        <v>964</v>
      </c>
      <c r="H53" s="157"/>
      <c r="I53" s="158">
        <f>J53+M53</f>
        <v>3448</v>
      </c>
      <c r="J53" s="156">
        <v>3448</v>
      </c>
      <c r="K53" s="157">
        <v>131.80000000000001</v>
      </c>
      <c r="L53" s="157"/>
      <c r="M53" s="156"/>
      <c r="N53" s="155">
        <f>D53+I53</f>
        <v>48039.7</v>
      </c>
      <c r="O53" s="126"/>
    </row>
    <row r="54" spans="1:15" ht="15.75" x14ac:dyDescent="0.25">
      <c r="A54" s="184"/>
      <c r="B54" s="172"/>
      <c r="C54" s="174"/>
      <c r="D54" s="155"/>
      <c r="E54" s="156"/>
      <c r="F54" s="156"/>
      <c r="G54" s="156"/>
      <c r="H54" s="157"/>
      <c r="I54" s="158"/>
      <c r="J54" s="156"/>
      <c r="K54" s="157"/>
      <c r="L54" s="157"/>
      <c r="M54" s="156"/>
      <c r="N54" s="155"/>
      <c r="O54" s="126"/>
    </row>
    <row r="55" spans="1:15" ht="19.5" x14ac:dyDescent="0.25">
      <c r="A55" s="170"/>
      <c r="B55" s="172"/>
      <c r="C55" s="183" t="s">
        <v>899</v>
      </c>
      <c r="D55" s="166">
        <f>SUM(D57:D64)</f>
        <v>483864.29999999993</v>
      </c>
      <c r="E55" s="166">
        <f>SUM(E57:E64)</f>
        <v>483864.29999999993</v>
      </c>
      <c r="F55" s="166">
        <f>SUM(F57:F64)</f>
        <v>472412.3</v>
      </c>
      <c r="G55" s="166">
        <f>SUM(G57:G64)</f>
        <v>11452</v>
      </c>
      <c r="H55" s="166"/>
      <c r="I55" s="166">
        <f>SUM(I57:I64)</f>
        <v>38424.5</v>
      </c>
      <c r="J55" s="166">
        <f>SUM(J57:J64)</f>
        <v>38424.5</v>
      </c>
      <c r="K55" s="166">
        <f>SUM(K57:K64)</f>
        <v>1376.5</v>
      </c>
      <c r="L55" s="166"/>
      <c r="M55" s="166"/>
      <c r="N55" s="166">
        <f>SUM(N57:N64)</f>
        <v>522288.8</v>
      </c>
      <c r="O55" s="126"/>
    </row>
    <row r="56" spans="1:15" ht="15.75" x14ac:dyDescent="0.25">
      <c r="A56" s="170"/>
      <c r="B56" s="172"/>
      <c r="C56" s="182"/>
      <c r="D56" s="158"/>
      <c r="E56" s="158"/>
      <c r="F56" s="158"/>
      <c r="G56" s="156"/>
      <c r="H56" s="158"/>
      <c r="I56" s="158"/>
      <c r="J56" s="158"/>
      <c r="K56" s="158"/>
      <c r="L56" s="157"/>
      <c r="M56" s="158"/>
      <c r="N56" s="158"/>
      <c r="O56" s="126"/>
    </row>
    <row r="57" spans="1:15" ht="15.75" x14ac:dyDescent="0.25">
      <c r="A57" s="184"/>
      <c r="B57" s="172" t="s">
        <v>264</v>
      </c>
      <c r="C57" s="173" t="s">
        <v>898</v>
      </c>
      <c r="D57" s="155">
        <f>E57+H57</f>
        <v>24883.200000000001</v>
      </c>
      <c r="E57" s="156">
        <v>24883.200000000001</v>
      </c>
      <c r="F57" s="156">
        <v>24796.6</v>
      </c>
      <c r="G57" s="156">
        <v>86.6</v>
      </c>
      <c r="H57" s="157"/>
      <c r="I57" s="158">
        <f>J57+M57</f>
        <v>2242.8000000000002</v>
      </c>
      <c r="J57" s="156">
        <v>2242.8000000000002</v>
      </c>
      <c r="K57" s="157">
        <v>107.8</v>
      </c>
      <c r="L57" s="157"/>
      <c r="M57" s="156"/>
      <c r="N57" s="155">
        <f>D57+I57</f>
        <v>27126</v>
      </c>
      <c r="O57" s="126"/>
    </row>
    <row r="58" spans="1:15" ht="15.75" x14ac:dyDescent="0.25">
      <c r="A58" s="184"/>
      <c r="B58" s="172" t="s">
        <v>264</v>
      </c>
      <c r="C58" s="173" t="s">
        <v>897</v>
      </c>
      <c r="D58" s="155">
        <f>E58+H58</f>
        <v>71527.899999999994</v>
      </c>
      <c r="E58" s="156">
        <v>71527.899999999994</v>
      </c>
      <c r="F58" s="156">
        <v>69305.100000000006</v>
      </c>
      <c r="G58" s="156">
        <v>2222.8000000000002</v>
      </c>
      <c r="H58" s="157"/>
      <c r="I58" s="158">
        <f>J58+M58</f>
        <v>5468.2</v>
      </c>
      <c r="J58" s="156">
        <v>5468.2</v>
      </c>
      <c r="K58" s="157">
        <v>229.2</v>
      </c>
      <c r="L58" s="157"/>
      <c r="M58" s="156"/>
      <c r="N58" s="155">
        <f>D58+I58</f>
        <v>76996.099999999991</v>
      </c>
      <c r="O58" s="126"/>
    </row>
    <row r="59" spans="1:15" ht="15.75" x14ac:dyDescent="0.25">
      <c r="A59" s="184"/>
      <c r="B59" s="172" t="s">
        <v>264</v>
      </c>
      <c r="C59" s="173" t="s">
        <v>896</v>
      </c>
      <c r="D59" s="155">
        <f>E59+H59</f>
        <v>62992.9</v>
      </c>
      <c r="E59" s="156">
        <v>62992.9</v>
      </c>
      <c r="F59" s="156">
        <v>61657</v>
      </c>
      <c r="G59" s="156">
        <v>1335.9</v>
      </c>
      <c r="H59" s="157"/>
      <c r="I59" s="158">
        <f>J59+M59</f>
        <v>5193.8</v>
      </c>
      <c r="J59" s="156">
        <v>5193.8</v>
      </c>
      <c r="K59" s="157">
        <v>149.80000000000001</v>
      </c>
      <c r="L59" s="157"/>
      <c r="M59" s="156"/>
      <c r="N59" s="155">
        <f>D59+I59</f>
        <v>68186.7</v>
      </c>
      <c r="O59" s="126"/>
    </row>
    <row r="60" spans="1:15" ht="15.75" x14ac:dyDescent="0.25">
      <c r="A60" s="184"/>
      <c r="B60" s="172" t="s">
        <v>264</v>
      </c>
      <c r="C60" s="173" t="s">
        <v>895</v>
      </c>
      <c r="D60" s="155"/>
      <c r="E60" s="156"/>
      <c r="F60" s="156"/>
      <c r="G60" s="156"/>
      <c r="H60" s="157"/>
      <c r="I60" s="158"/>
      <c r="J60" s="156"/>
      <c r="K60" s="157"/>
      <c r="L60" s="157"/>
      <c r="M60" s="156"/>
      <c r="N60" s="155"/>
      <c r="O60" s="126"/>
    </row>
    <row r="61" spans="1:15" ht="15.75" x14ac:dyDescent="0.25">
      <c r="A61" s="184"/>
      <c r="B61" s="172" t="s">
        <v>264</v>
      </c>
      <c r="C61" s="173" t="s">
        <v>894</v>
      </c>
      <c r="D61" s="155">
        <f>E61+H61</f>
        <v>66095.3</v>
      </c>
      <c r="E61" s="156">
        <v>66095.3</v>
      </c>
      <c r="F61" s="156">
        <v>64191.4</v>
      </c>
      <c r="G61" s="156">
        <v>1903.9</v>
      </c>
      <c r="H61" s="157"/>
      <c r="I61" s="158">
        <f>J61+M61</f>
        <v>5167.2</v>
      </c>
      <c r="J61" s="156">
        <v>5167.2</v>
      </c>
      <c r="K61" s="157">
        <v>196.2</v>
      </c>
      <c r="L61" s="157"/>
      <c r="M61" s="156"/>
      <c r="N61" s="155">
        <f>D61+I61</f>
        <v>71262.5</v>
      </c>
      <c r="O61" s="126"/>
    </row>
    <row r="62" spans="1:15" ht="15.75" x14ac:dyDescent="0.25">
      <c r="A62" s="184"/>
      <c r="B62" s="172" t="s">
        <v>264</v>
      </c>
      <c r="C62" s="173" t="s">
        <v>893</v>
      </c>
      <c r="D62" s="155">
        <f>E62+H62</f>
        <v>100623.4</v>
      </c>
      <c r="E62" s="156">
        <v>100623.4</v>
      </c>
      <c r="F62" s="156">
        <v>97609.599999999991</v>
      </c>
      <c r="G62" s="156">
        <v>3013.8</v>
      </c>
      <c r="H62" s="157"/>
      <c r="I62" s="158">
        <f>J62+M62</f>
        <v>7328.2</v>
      </c>
      <c r="J62" s="156">
        <v>7328.2</v>
      </c>
      <c r="K62" s="157">
        <v>226.2</v>
      </c>
      <c r="L62" s="157"/>
      <c r="M62" s="156"/>
      <c r="N62" s="155">
        <f>D62+I62</f>
        <v>107951.59999999999</v>
      </c>
      <c r="O62" s="126"/>
    </row>
    <row r="63" spans="1:15" ht="15.75" x14ac:dyDescent="0.25">
      <c r="A63" s="184"/>
      <c r="B63" s="172" t="s">
        <v>264</v>
      </c>
      <c r="C63" s="173" t="s">
        <v>892</v>
      </c>
      <c r="D63" s="155">
        <f>E63+H63</f>
        <v>60409.8</v>
      </c>
      <c r="E63" s="156">
        <v>60409.8</v>
      </c>
      <c r="F63" s="156">
        <v>58735.3</v>
      </c>
      <c r="G63" s="156">
        <v>1674.5</v>
      </c>
      <c r="H63" s="157"/>
      <c r="I63" s="158">
        <f>J63+M63</f>
        <v>5130.7</v>
      </c>
      <c r="J63" s="156">
        <v>5130.7</v>
      </c>
      <c r="K63" s="157">
        <v>185.7</v>
      </c>
      <c r="L63" s="157"/>
      <c r="M63" s="156"/>
      <c r="N63" s="155">
        <f>D63+I63</f>
        <v>65540.5</v>
      </c>
      <c r="O63" s="126"/>
    </row>
    <row r="64" spans="1:15" ht="15.75" x14ac:dyDescent="0.25">
      <c r="A64" s="184"/>
      <c r="B64" s="172" t="s">
        <v>264</v>
      </c>
      <c r="C64" s="173" t="s">
        <v>891</v>
      </c>
      <c r="D64" s="155">
        <f>E64+H64</f>
        <v>97331.8</v>
      </c>
      <c r="E64" s="156">
        <v>97331.8</v>
      </c>
      <c r="F64" s="156">
        <v>96117.3</v>
      </c>
      <c r="G64" s="156">
        <v>1214.5</v>
      </c>
      <c r="H64" s="157"/>
      <c r="I64" s="158">
        <f>J64+M64</f>
        <v>7893.6</v>
      </c>
      <c r="J64" s="156">
        <v>7893.6</v>
      </c>
      <c r="K64" s="157">
        <v>281.60000000000002</v>
      </c>
      <c r="L64" s="157"/>
      <c r="M64" s="156"/>
      <c r="N64" s="155">
        <f>D64+I64</f>
        <v>105225.40000000001</v>
      </c>
      <c r="O64" s="126"/>
    </row>
    <row r="65" spans="1:15" ht="15.75" x14ac:dyDescent="0.25">
      <c r="A65" s="184"/>
      <c r="B65" s="172"/>
      <c r="C65" s="173"/>
      <c r="D65" s="155"/>
      <c r="E65" s="156"/>
      <c r="F65" s="156"/>
      <c r="G65" s="156"/>
      <c r="H65" s="157"/>
      <c r="I65" s="158"/>
      <c r="J65" s="156"/>
      <c r="K65" s="157"/>
      <c r="L65" s="157"/>
      <c r="M65" s="156"/>
      <c r="N65" s="155"/>
      <c r="O65" s="126"/>
    </row>
    <row r="66" spans="1:15" ht="39" x14ac:dyDescent="0.25">
      <c r="A66" s="169"/>
      <c r="B66" s="176"/>
      <c r="C66" s="183" t="s">
        <v>890</v>
      </c>
      <c r="D66" s="166">
        <f>D68+D86+D101+D126+D153+D171+D184+D203+D218+D238+D254+D274+D292+D306+D327+D345+D359+D372+D385+D408+D423+D438+D453+D465+D482</f>
        <v>5717664.6000000006</v>
      </c>
      <c r="E66" s="166">
        <f>E68+E86+E101+E126+E153+E171+E184+E203+E218+E238+E254+E274+E292+E306+E327+E345+E359+E372+E385+E408+E423+E438+E453+E465+E482</f>
        <v>5717664.6000000006</v>
      </c>
      <c r="F66" s="166">
        <f>F68+F86+F101+F126+F153+F171+F184+F203+F218+F238+F254+F274+F292+F306+F327+F345+F359+F372+F385+F408+F423+F438+F453+F465+F482</f>
        <v>5462805.0999999987</v>
      </c>
      <c r="G66" s="166">
        <f>G68+G86+G101+G126+G153+G171+G184+G203+G218+G238+G254+G274+G292+G306+G327+G345+G359+G372+G385+G408+G423+G438+G453+G465+G482</f>
        <v>254859.49999999994</v>
      </c>
      <c r="H66" s="166"/>
      <c r="I66" s="166">
        <f>I68+I86+I101+I126+I153+I171+I184+I203+I218+I238+I254+I274+I292+I306+I327+I345+I359+I372+I385+I408+I423+I438+I453+I465+I482</f>
        <v>1039057.3000000002</v>
      </c>
      <c r="J66" s="166">
        <f>J68+J86+J101+J126+J153+J171+J184+J203+J218+J238+J254+J274+J292+J306+J327+J345+J359+J372+J385+J408+J423+J438+J453+J465+J482</f>
        <v>1039057.3000000002</v>
      </c>
      <c r="K66" s="166">
        <f>K68+K86+K101+K126+K153+K171+K184+K203+K218+K238+K254+K274+K292+K306+K327+K345+K359+K372+K385+K408+K423+K438+K453+K465+K482</f>
        <v>176372.19999999995</v>
      </c>
      <c r="L66" s="166"/>
      <c r="M66" s="166"/>
      <c r="N66" s="166">
        <f>N68+N86+N101+N126+N153+N171+N184+N203+N218+N238+N254+N274+N292+N306+N327+N345+N359+N372+N385+N408+N423+N438+N453+N465+N482</f>
        <v>6756721.9000000004</v>
      </c>
      <c r="O66" s="126"/>
    </row>
    <row r="67" spans="1:15" ht="15.75" x14ac:dyDescent="0.25">
      <c r="A67" s="165"/>
      <c r="B67" s="172"/>
      <c r="C67" s="182"/>
      <c r="D67" s="158"/>
      <c r="E67" s="158"/>
      <c r="F67" s="158"/>
      <c r="G67" s="158"/>
      <c r="H67" s="158"/>
      <c r="I67" s="158"/>
      <c r="J67" s="158"/>
      <c r="K67" s="158"/>
      <c r="L67" s="157"/>
      <c r="M67" s="158"/>
      <c r="N67" s="158"/>
      <c r="O67" s="126"/>
    </row>
    <row r="68" spans="1:15" ht="39" x14ac:dyDescent="0.25">
      <c r="A68" s="169"/>
      <c r="B68" s="176"/>
      <c r="C68" s="167" t="s">
        <v>889</v>
      </c>
      <c r="D68" s="166">
        <f>SUM(D70:D84)</f>
        <v>197255.7</v>
      </c>
      <c r="E68" s="166">
        <f>SUM(E70:E84)</f>
        <v>197255.7</v>
      </c>
      <c r="F68" s="166">
        <f>SUM(F70:F84)</f>
        <v>188408.60000000003</v>
      </c>
      <c r="G68" s="166">
        <f>SUM(G70:G84)</f>
        <v>8847.1</v>
      </c>
      <c r="H68" s="166"/>
      <c r="I68" s="166">
        <f>SUM(I70:I84)</f>
        <v>39439.30000000001</v>
      </c>
      <c r="J68" s="166">
        <f>SUM(J70:J84)</f>
        <v>39439.30000000001</v>
      </c>
      <c r="K68" s="166">
        <f>SUM(K70:K84)</f>
        <v>7512.399999999996</v>
      </c>
      <c r="L68" s="166"/>
      <c r="M68" s="166"/>
      <c r="N68" s="166">
        <f>SUM(N70:N84)</f>
        <v>236694.99999999997</v>
      </c>
      <c r="O68" s="126"/>
    </row>
    <row r="69" spans="1:15" ht="15.75" x14ac:dyDescent="0.25">
      <c r="A69" s="165"/>
      <c r="B69" s="172"/>
      <c r="C69" s="175"/>
      <c r="D69" s="158"/>
      <c r="E69" s="181"/>
      <c r="F69" s="181"/>
      <c r="G69" s="156"/>
      <c r="H69" s="158"/>
      <c r="I69" s="158"/>
      <c r="J69" s="181"/>
      <c r="K69" s="181"/>
      <c r="L69" s="157"/>
      <c r="M69" s="181"/>
      <c r="N69" s="158"/>
      <c r="O69" s="126"/>
    </row>
    <row r="70" spans="1:15" ht="31.5" x14ac:dyDescent="0.25">
      <c r="A70" s="165"/>
      <c r="B70" s="172" t="s">
        <v>264</v>
      </c>
      <c r="C70" s="174" t="s">
        <v>888</v>
      </c>
      <c r="D70" s="155">
        <f t="shared" ref="D70:D84" si="4">E70+H70</f>
        <v>137.9</v>
      </c>
      <c r="E70" s="156">
        <v>137.9</v>
      </c>
      <c r="F70" s="156"/>
      <c r="G70" s="156">
        <v>137.9</v>
      </c>
      <c r="H70" s="157"/>
      <c r="I70" s="158">
        <f t="shared" ref="I70:I84" si="5">J70+M70</f>
        <v>7646.6</v>
      </c>
      <c r="J70" s="156">
        <v>7646.6</v>
      </c>
      <c r="K70" s="157">
        <v>6267.7</v>
      </c>
      <c r="L70" s="157"/>
      <c r="M70" s="156"/>
      <c r="N70" s="155">
        <f t="shared" ref="N70:N84" si="6">D70+I70</f>
        <v>7784.5</v>
      </c>
      <c r="O70" s="126"/>
    </row>
    <row r="71" spans="1:15" ht="15.75" x14ac:dyDescent="0.25">
      <c r="A71" s="161"/>
      <c r="B71" s="160" t="s">
        <v>264</v>
      </c>
      <c r="C71" s="159" t="s">
        <v>887</v>
      </c>
      <c r="D71" s="155">
        <f t="shared" si="4"/>
        <v>13011.4</v>
      </c>
      <c r="E71" s="156">
        <v>13011.4</v>
      </c>
      <c r="F71" s="156">
        <v>12315.199999999999</v>
      </c>
      <c r="G71" s="156">
        <v>696.2</v>
      </c>
      <c r="H71" s="157"/>
      <c r="I71" s="158">
        <f t="shared" si="5"/>
        <v>1926.4</v>
      </c>
      <c r="J71" s="156">
        <v>1926.4</v>
      </c>
      <c r="K71" s="157">
        <v>70.400000000000006</v>
      </c>
      <c r="L71" s="157"/>
      <c r="M71" s="156"/>
      <c r="N71" s="155">
        <f t="shared" si="6"/>
        <v>14937.8</v>
      </c>
      <c r="O71" s="126"/>
    </row>
    <row r="72" spans="1:15" ht="15.75" x14ac:dyDescent="0.25">
      <c r="A72" s="161"/>
      <c r="B72" s="160" t="s">
        <v>264</v>
      </c>
      <c r="C72" s="159" t="s">
        <v>886</v>
      </c>
      <c r="D72" s="155">
        <f t="shared" si="4"/>
        <v>29813.8</v>
      </c>
      <c r="E72" s="156">
        <v>29813.8</v>
      </c>
      <c r="F72" s="156">
        <v>28996.799999999999</v>
      </c>
      <c r="G72" s="156">
        <v>817</v>
      </c>
      <c r="H72" s="157"/>
      <c r="I72" s="158">
        <f t="shared" si="5"/>
        <v>4700.3</v>
      </c>
      <c r="J72" s="156">
        <v>4700.3</v>
      </c>
      <c r="K72" s="157">
        <v>115.3</v>
      </c>
      <c r="L72" s="157"/>
      <c r="M72" s="156"/>
      <c r="N72" s="155">
        <f t="shared" si="6"/>
        <v>34514.1</v>
      </c>
      <c r="O72" s="126"/>
    </row>
    <row r="73" spans="1:15" ht="15.75" x14ac:dyDescent="0.25">
      <c r="A73" s="170"/>
      <c r="B73" s="172" t="s">
        <v>264</v>
      </c>
      <c r="C73" s="171" t="s">
        <v>885</v>
      </c>
      <c r="D73" s="155">
        <f t="shared" si="4"/>
        <v>7387.7</v>
      </c>
      <c r="E73" s="156">
        <v>7387.7</v>
      </c>
      <c r="F73" s="156">
        <v>6775.3</v>
      </c>
      <c r="G73" s="156">
        <v>612.4</v>
      </c>
      <c r="H73" s="157"/>
      <c r="I73" s="158">
        <f t="shared" si="5"/>
        <v>1219.4000000000001</v>
      </c>
      <c r="J73" s="156">
        <v>1219.4000000000001</v>
      </c>
      <c r="K73" s="157">
        <v>82.4</v>
      </c>
      <c r="L73" s="157"/>
      <c r="M73" s="156"/>
      <c r="N73" s="155">
        <f t="shared" si="6"/>
        <v>8607.1</v>
      </c>
      <c r="O73" s="126"/>
    </row>
    <row r="74" spans="1:15" ht="15.75" x14ac:dyDescent="0.25">
      <c r="A74" s="165"/>
      <c r="B74" s="164" t="s">
        <v>264</v>
      </c>
      <c r="C74" s="180" t="s">
        <v>884</v>
      </c>
      <c r="D74" s="155">
        <f t="shared" si="4"/>
        <v>58348.4</v>
      </c>
      <c r="E74" s="156">
        <v>58348.4</v>
      </c>
      <c r="F74" s="156">
        <v>56394.6</v>
      </c>
      <c r="G74" s="156">
        <v>1953.8</v>
      </c>
      <c r="H74" s="157"/>
      <c r="I74" s="158">
        <f t="shared" si="5"/>
        <v>9067.6</v>
      </c>
      <c r="J74" s="156">
        <v>9067.6</v>
      </c>
      <c r="K74" s="157">
        <v>296.60000000000002</v>
      </c>
      <c r="L74" s="157"/>
      <c r="M74" s="156"/>
      <c r="N74" s="155">
        <f t="shared" si="6"/>
        <v>67416</v>
      </c>
      <c r="O74" s="126"/>
    </row>
    <row r="75" spans="1:15" ht="15.75" x14ac:dyDescent="0.25">
      <c r="A75" s="165"/>
      <c r="B75" s="164" t="s">
        <v>264</v>
      </c>
      <c r="C75" s="180" t="s">
        <v>883</v>
      </c>
      <c r="D75" s="155">
        <f t="shared" si="4"/>
        <v>10362.5</v>
      </c>
      <c r="E75" s="156">
        <v>10362.5</v>
      </c>
      <c r="F75" s="156">
        <v>9946.7999999999993</v>
      </c>
      <c r="G75" s="156">
        <v>415.7</v>
      </c>
      <c r="H75" s="157"/>
      <c r="I75" s="158">
        <f t="shared" si="5"/>
        <v>1744.9</v>
      </c>
      <c r="J75" s="156">
        <v>1744.9</v>
      </c>
      <c r="K75" s="157">
        <v>71.900000000000006</v>
      </c>
      <c r="L75" s="157"/>
      <c r="M75" s="156"/>
      <c r="N75" s="155">
        <f t="shared" si="6"/>
        <v>12107.4</v>
      </c>
      <c r="O75" s="126"/>
    </row>
    <row r="76" spans="1:15" ht="15.75" x14ac:dyDescent="0.25">
      <c r="A76" s="170"/>
      <c r="B76" s="164" t="s">
        <v>264</v>
      </c>
      <c r="C76" s="180" t="s">
        <v>882</v>
      </c>
      <c r="D76" s="155">
        <f t="shared" si="4"/>
        <v>10831.9</v>
      </c>
      <c r="E76" s="156">
        <v>10831.9</v>
      </c>
      <c r="F76" s="156">
        <v>10422.199999999999</v>
      </c>
      <c r="G76" s="156">
        <v>409.7</v>
      </c>
      <c r="H76" s="157"/>
      <c r="I76" s="158">
        <f t="shared" si="5"/>
        <v>1749.4</v>
      </c>
      <c r="J76" s="156">
        <v>1749.4</v>
      </c>
      <c r="K76" s="157">
        <v>73.400000000000006</v>
      </c>
      <c r="L76" s="157"/>
      <c r="M76" s="156"/>
      <c r="N76" s="155">
        <f t="shared" si="6"/>
        <v>12581.3</v>
      </c>
      <c r="O76" s="126"/>
    </row>
    <row r="77" spans="1:15" ht="15.75" x14ac:dyDescent="0.25">
      <c r="A77" s="165"/>
      <c r="B77" s="164" t="s">
        <v>264</v>
      </c>
      <c r="C77" s="180" t="s">
        <v>881</v>
      </c>
      <c r="D77" s="155">
        <f t="shared" si="4"/>
        <v>8898.7000000000007</v>
      </c>
      <c r="E77" s="156">
        <v>8898.7000000000007</v>
      </c>
      <c r="F77" s="156">
        <v>8312.9</v>
      </c>
      <c r="G77" s="156">
        <v>585.79999999999995</v>
      </c>
      <c r="H77" s="157"/>
      <c r="I77" s="158">
        <f t="shared" si="5"/>
        <v>1598.9</v>
      </c>
      <c r="J77" s="156">
        <v>1598.9</v>
      </c>
      <c r="K77" s="157">
        <v>83.9</v>
      </c>
      <c r="L77" s="157"/>
      <c r="M77" s="156"/>
      <c r="N77" s="155">
        <f t="shared" si="6"/>
        <v>10497.6</v>
      </c>
      <c r="O77" s="126"/>
    </row>
    <row r="78" spans="1:15" ht="15.75" x14ac:dyDescent="0.25">
      <c r="A78" s="165"/>
      <c r="B78" s="164" t="s">
        <v>264</v>
      </c>
      <c r="C78" s="180" t="s">
        <v>880</v>
      </c>
      <c r="D78" s="155">
        <f t="shared" si="4"/>
        <v>10128.6</v>
      </c>
      <c r="E78" s="156">
        <v>10128.6</v>
      </c>
      <c r="F78" s="156">
        <v>9700.6999999999989</v>
      </c>
      <c r="G78" s="156">
        <v>427.9</v>
      </c>
      <c r="H78" s="157"/>
      <c r="I78" s="158">
        <f t="shared" si="5"/>
        <v>1598.9</v>
      </c>
      <c r="J78" s="156">
        <v>1598.9</v>
      </c>
      <c r="K78" s="157">
        <v>83.9</v>
      </c>
      <c r="L78" s="157"/>
      <c r="M78" s="156"/>
      <c r="N78" s="155">
        <f t="shared" si="6"/>
        <v>11727.5</v>
      </c>
      <c r="O78" s="126"/>
    </row>
    <row r="79" spans="1:15" ht="15.75" x14ac:dyDescent="0.25">
      <c r="A79" s="170"/>
      <c r="B79" s="164" t="s">
        <v>264</v>
      </c>
      <c r="C79" s="180" t="s">
        <v>879</v>
      </c>
      <c r="D79" s="155">
        <f t="shared" si="4"/>
        <v>4316.2</v>
      </c>
      <c r="E79" s="156">
        <v>4316.2</v>
      </c>
      <c r="F79" s="156">
        <v>3961.2</v>
      </c>
      <c r="G79" s="156">
        <v>355</v>
      </c>
      <c r="H79" s="157"/>
      <c r="I79" s="158">
        <f t="shared" si="5"/>
        <v>711.4</v>
      </c>
      <c r="J79" s="156">
        <v>711.4</v>
      </c>
      <c r="K79" s="157">
        <v>43.4</v>
      </c>
      <c r="L79" s="157"/>
      <c r="M79" s="156"/>
      <c r="N79" s="155">
        <f t="shared" si="6"/>
        <v>5027.5999999999995</v>
      </c>
      <c r="O79" s="126"/>
    </row>
    <row r="80" spans="1:15" ht="15.75" x14ac:dyDescent="0.25">
      <c r="A80" s="165"/>
      <c r="B80" s="164" t="s">
        <v>264</v>
      </c>
      <c r="C80" s="180" t="s">
        <v>878</v>
      </c>
      <c r="D80" s="155">
        <f t="shared" si="4"/>
        <v>12506.4</v>
      </c>
      <c r="E80" s="156">
        <v>12506.4</v>
      </c>
      <c r="F80" s="156">
        <v>11873.800000000001</v>
      </c>
      <c r="G80" s="156">
        <v>632.6</v>
      </c>
      <c r="H80" s="157"/>
      <c r="I80" s="158">
        <f t="shared" si="5"/>
        <v>2190.9</v>
      </c>
      <c r="J80" s="156">
        <v>2190.9</v>
      </c>
      <c r="K80" s="157">
        <v>92.9</v>
      </c>
      <c r="L80" s="157"/>
      <c r="M80" s="156"/>
      <c r="N80" s="155">
        <f t="shared" si="6"/>
        <v>14697.3</v>
      </c>
      <c r="O80" s="126"/>
    </row>
    <row r="81" spans="1:15" ht="15.75" x14ac:dyDescent="0.25">
      <c r="A81" s="165"/>
      <c r="B81" s="164" t="s">
        <v>264</v>
      </c>
      <c r="C81" s="180" t="s">
        <v>877</v>
      </c>
      <c r="D81" s="155">
        <f t="shared" si="4"/>
        <v>8319.2000000000007</v>
      </c>
      <c r="E81" s="156">
        <v>8319.2000000000007</v>
      </c>
      <c r="F81" s="156">
        <v>7843.7</v>
      </c>
      <c r="G81" s="156">
        <v>475.5</v>
      </c>
      <c r="H81" s="157"/>
      <c r="I81" s="158">
        <f t="shared" si="5"/>
        <v>1344.4</v>
      </c>
      <c r="J81" s="156">
        <v>1344.4</v>
      </c>
      <c r="K81" s="157">
        <v>64.400000000000006</v>
      </c>
      <c r="L81" s="157"/>
      <c r="M81" s="156"/>
      <c r="N81" s="155">
        <f t="shared" si="6"/>
        <v>9663.6</v>
      </c>
      <c r="O81" s="126"/>
    </row>
    <row r="82" spans="1:15" ht="15.75" x14ac:dyDescent="0.25">
      <c r="A82" s="170"/>
      <c r="B82" s="164" t="s">
        <v>264</v>
      </c>
      <c r="C82" s="180" t="s">
        <v>876</v>
      </c>
      <c r="D82" s="155">
        <f t="shared" si="4"/>
        <v>8808.6</v>
      </c>
      <c r="E82" s="156">
        <v>8808.6</v>
      </c>
      <c r="F82" s="156">
        <v>8150.6</v>
      </c>
      <c r="G82" s="156">
        <v>658</v>
      </c>
      <c r="H82" s="157"/>
      <c r="I82" s="158">
        <f t="shared" si="5"/>
        <v>1542.4</v>
      </c>
      <c r="J82" s="156">
        <v>1542.4</v>
      </c>
      <c r="K82" s="157">
        <v>67.400000000000006</v>
      </c>
      <c r="L82" s="157"/>
      <c r="M82" s="156"/>
      <c r="N82" s="155">
        <f t="shared" si="6"/>
        <v>10351</v>
      </c>
      <c r="O82" s="126"/>
    </row>
    <row r="83" spans="1:15" ht="15.75" x14ac:dyDescent="0.25">
      <c r="A83" s="165"/>
      <c r="B83" s="164" t="s">
        <v>264</v>
      </c>
      <c r="C83" s="180" t="s">
        <v>875</v>
      </c>
      <c r="D83" s="155">
        <f t="shared" si="4"/>
        <v>8110.9</v>
      </c>
      <c r="E83" s="156">
        <v>8110.9</v>
      </c>
      <c r="F83" s="156">
        <v>7777.7000000000007</v>
      </c>
      <c r="G83" s="156">
        <v>333.2</v>
      </c>
      <c r="H83" s="157"/>
      <c r="I83" s="158">
        <f t="shared" si="5"/>
        <v>1292.4000000000001</v>
      </c>
      <c r="J83" s="156">
        <v>1292.4000000000001</v>
      </c>
      <c r="K83" s="157">
        <v>49.4</v>
      </c>
      <c r="L83" s="157"/>
      <c r="M83" s="156"/>
      <c r="N83" s="155">
        <f t="shared" si="6"/>
        <v>9403.2999999999993</v>
      </c>
      <c r="O83" s="126"/>
    </row>
    <row r="84" spans="1:15" ht="15.75" x14ac:dyDescent="0.25">
      <c r="A84" s="165"/>
      <c r="B84" s="164" t="s">
        <v>264</v>
      </c>
      <c r="C84" s="180" t="s">
        <v>874</v>
      </c>
      <c r="D84" s="155">
        <f t="shared" si="4"/>
        <v>6273.5</v>
      </c>
      <c r="E84" s="156">
        <v>6273.5</v>
      </c>
      <c r="F84" s="156">
        <v>5937.1</v>
      </c>
      <c r="G84" s="156">
        <v>336.4</v>
      </c>
      <c r="H84" s="157"/>
      <c r="I84" s="158">
        <f t="shared" si="5"/>
        <v>1105.4000000000001</v>
      </c>
      <c r="J84" s="156">
        <v>1105.4000000000001</v>
      </c>
      <c r="K84" s="157">
        <v>49.4</v>
      </c>
      <c r="L84" s="157"/>
      <c r="M84" s="156"/>
      <c r="N84" s="155">
        <f t="shared" si="6"/>
        <v>7378.9</v>
      </c>
      <c r="O84" s="126"/>
    </row>
    <row r="85" spans="1:15" ht="15.75" x14ac:dyDescent="0.25">
      <c r="A85" s="165"/>
      <c r="B85" s="172"/>
      <c r="C85" s="175"/>
      <c r="D85" s="158"/>
      <c r="E85" s="158"/>
      <c r="F85" s="158"/>
      <c r="G85" s="156"/>
      <c r="H85" s="158"/>
      <c r="I85" s="158"/>
      <c r="J85" s="158"/>
      <c r="K85" s="158"/>
      <c r="L85" s="157"/>
      <c r="M85" s="158"/>
      <c r="N85" s="158"/>
      <c r="O85" s="126"/>
    </row>
    <row r="86" spans="1:15" ht="39" x14ac:dyDescent="0.25">
      <c r="A86" s="169"/>
      <c r="B86" s="176"/>
      <c r="C86" s="167" t="s">
        <v>873</v>
      </c>
      <c r="D86" s="166">
        <f>SUM(D88:D99)</f>
        <v>126909.50000000001</v>
      </c>
      <c r="E86" s="166">
        <f>SUM(E88:E99)</f>
        <v>126909.50000000001</v>
      </c>
      <c r="F86" s="166">
        <f>SUM(F88:F99)</f>
        <v>120142.40000000001</v>
      </c>
      <c r="G86" s="166">
        <f>SUM(G88:G99)</f>
        <v>6767.1</v>
      </c>
      <c r="H86" s="166"/>
      <c r="I86" s="166">
        <f>SUM(I88:I99)</f>
        <v>24864.100000000002</v>
      </c>
      <c r="J86" s="166">
        <f>SUM(J88:J99)</f>
        <v>24864.100000000002</v>
      </c>
      <c r="K86" s="166">
        <f>SUM(K88:K99)</f>
        <v>4973.7999999999965</v>
      </c>
      <c r="L86" s="166"/>
      <c r="M86" s="166"/>
      <c r="N86" s="166">
        <f>SUM(N88:N99)</f>
        <v>151773.60000000003</v>
      </c>
      <c r="O86" s="126"/>
    </row>
    <row r="87" spans="1:15" ht="15.75" x14ac:dyDescent="0.25">
      <c r="A87" s="165"/>
      <c r="B87" s="172"/>
      <c r="C87" s="175"/>
      <c r="D87" s="158"/>
      <c r="E87" s="158"/>
      <c r="F87" s="158"/>
      <c r="G87" s="156"/>
      <c r="H87" s="158"/>
      <c r="I87" s="158"/>
      <c r="J87" s="158"/>
      <c r="K87" s="158"/>
      <c r="L87" s="157"/>
      <c r="M87" s="158"/>
      <c r="N87" s="158"/>
      <c r="O87" s="126"/>
    </row>
    <row r="88" spans="1:15" ht="31.5" x14ac:dyDescent="0.25">
      <c r="A88" s="165"/>
      <c r="B88" s="164" t="s">
        <v>264</v>
      </c>
      <c r="C88" s="174" t="s">
        <v>872</v>
      </c>
      <c r="D88" s="155">
        <f t="shared" ref="D88:D99" si="7">E88+H88</f>
        <v>184.7</v>
      </c>
      <c r="E88" s="156">
        <v>184.7</v>
      </c>
      <c r="F88" s="156"/>
      <c r="G88" s="156">
        <v>184.7</v>
      </c>
      <c r="H88" s="157"/>
      <c r="I88" s="158">
        <f t="shared" ref="I88:I99" si="8">J88+M88</f>
        <v>5097.8</v>
      </c>
      <c r="J88" s="156">
        <v>5097.8</v>
      </c>
      <c r="K88" s="157">
        <v>4178.5</v>
      </c>
      <c r="L88" s="157"/>
      <c r="M88" s="156"/>
      <c r="N88" s="155">
        <f t="shared" ref="N88:N99" si="9">D88+I88</f>
        <v>5282.5</v>
      </c>
      <c r="O88" s="126"/>
    </row>
    <row r="89" spans="1:15" ht="15.75" x14ac:dyDescent="0.25">
      <c r="A89" s="161"/>
      <c r="B89" s="160" t="s">
        <v>264</v>
      </c>
      <c r="C89" s="159" t="s">
        <v>871</v>
      </c>
      <c r="D89" s="155">
        <f t="shared" si="7"/>
        <v>13334.5</v>
      </c>
      <c r="E89" s="156">
        <v>13334.5</v>
      </c>
      <c r="F89" s="156">
        <v>12587.9</v>
      </c>
      <c r="G89" s="156">
        <v>746.6</v>
      </c>
      <c r="H89" s="157"/>
      <c r="I89" s="158">
        <f t="shared" si="8"/>
        <v>1988.4</v>
      </c>
      <c r="J89" s="156">
        <v>1988.4</v>
      </c>
      <c r="K89" s="157">
        <v>88.4</v>
      </c>
      <c r="L89" s="157"/>
      <c r="M89" s="156"/>
      <c r="N89" s="155">
        <f t="shared" si="9"/>
        <v>15322.9</v>
      </c>
      <c r="O89" s="126"/>
    </row>
    <row r="90" spans="1:15" ht="15.75" x14ac:dyDescent="0.25">
      <c r="A90" s="161"/>
      <c r="B90" s="160" t="s">
        <v>264</v>
      </c>
      <c r="C90" s="159" t="s">
        <v>870</v>
      </c>
      <c r="D90" s="155">
        <f t="shared" si="7"/>
        <v>20333.2</v>
      </c>
      <c r="E90" s="156">
        <v>20333.2</v>
      </c>
      <c r="F90" s="156">
        <v>19734.2</v>
      </c>
      <c r="G90" s="156">
        <v>599</v>
      </c>
      <c r="H90" s="157"/>
      <c r="I90" s="158">
        <f t="shared" si="8"/>
        <v>3115.9</v>
      </c>
      <c r="J90" s="156">
        <v>3115.9</v>
      </c>
      <c r="K90" s="157">
        <v>89.9</v>
      </c>
      <c r="L90" s="157"/>
      <c r="M90" s="156"/>
      <c r="N90" s="155">
        <f t="shared" si="9"/>
        <v>23449.100000000002</v>
      </c>
      <c r="O90" s="126"/>
    </row>
    <row r="91" spans="1:15" ht="15.75" x14ac:dyDescent="0.25">
      <c r="A91" s="170"/>
      <c r="B91" s="172" t="s">
        <v>264</v>
      </c>
      <c r="C91" s="171" t="s">
        <v>869</v>
      </c>
      <c r="D91" s="155">
        <f t="shared" si="7"/>
        <v>9329.4</v>
      </c>
      <c r="E91" s="156">
        <v>9329.4</v>
      </c>
      <c r="F91" s="156">
        <v>8655.2000000000007</v>
      </c>
      <c r="G91" s="156">
        <v>674.2</v>
      </c>
      <c r="H91" s="157"/>
      <c r="I91" s="158">
        <f t="shared" si="8"/>
        <v>1531.4</v>
      </c>
      <c r="J91" s="156">
        <v>1531.4</v>
      </c>
      <c r="K91" s="157">
        <v>64.400000000000006</v>
      </c>
      <c r="L91" s="157"/>
      <c r="M91" s="156"/>
      <c r="N91" s="155">
        <f t="shared" si="9"/>
        <v>10860.8</v>
      </c>
      <c r="O91" s="126"/>
    </row>
    <row r="92" spans="1:15" ht="15.75" x14ac:dyDescent="0.25">
      <c r="A92" s="170"/>
      <c r="B92" s="164" t="s">
        <v>264</v>
      </c>
      <c r="C92" s="180" t="s">
        <v>868</v>
      </c>
      <c r="D92" s="155">
        <f t="shared" si="7"/>
        <v>3982</v>
      </c>
      <c r="E92" s="156">
        <v>3982</v>
      </c>
      <c r="F92" s="156">
        <v>3504.2999999999997</v>
      </c>
      <c r="G92" s="156">
        <v>477.7</v>
      </c>
      <c r="H92" s="157"/>
      <c r="I92" s="158">
        <f t="shared" si="8"/>
        <v>544.4</v>
      </c>
      <c r="J92" s="156">
        <v>544.4</v>
      </c>
      <c r="K92" s="157">
        <v>49.4</v>
      </c>
      <c r="L92" s="157"/>
      <c r="M92" s="156"/>
      <c r="N92" s="155">
        <f t="shared" si="9"/>
        <v>4526.3999999999996</v>
      </c>
      <c r="O92" s="126"/>
    </row>
    <row r="93" spans="1:15" ht="15.75" x14ac:dyDescent="0.25">
      <c r="A93" s="170"/>
      <c r="B93" s="164" t="s">
        <v>264</v>
      </c>
      <c r="C93" s="180" t="s">
        <v>867</v>
      </c>
      <c r="D93" s="155">
        <f t="shared" si="7"/>
        <v>8922.7999999999993</v>
      </c>
      <c r="E93" s="156">
        <v>8922.7999999999993</v>
      </c>
      <c r="F93" s="156">
        <v>8394.2999999999993</v>
      </c>
      <c r="G93" s="156">
        <v>528.5</v>
      </c>
      <c r="H93" s="157"/>
      <c r="I93" s="158">
        <f t="shared" si="8"/>
        <v>1500.4</v>
      </c>
      <c r="J93" s="156">
        <v>1500.4</v>
      </c>
      <c r="K93" s="157">
        <v>55.4</v>
      </c>
      <c r="L93" s="157"/>
      <c r="M93" s="156"/>
      <c r="N93" s="155">
        <f t="shared" si="9"/>
        <v>10423.199999999999</v>
      </c>
      <c r="O93" s="126"/>
    </row>
    <row r="94" spans="1:15" ht="15.75" x14ac:dyDescent="0.25">
      <c r="A94" s="170"/>
      <c r="B94" s="164" t="s">
        <v>264</v>
      </c>
      <c r="C94" s="163" t="s">
        <v>866</v>
      </c>
      <c r="D94" s="155">
        <f t="shared" si="7"/>
        <v>5661.1</v>
      </c>
      <c r="E94" s="156">
        <v>5661.1</v>
      </c>
      <c r="F94" s="156">
        <v>5310.9</v>
      </c>
      <c r="G94" s="156">
        <v>350.2</v>
      </c>
      <c r="H94" s="157"/>
      <c r="I94" s="158">
        <f t="shared" si="8"/>
        <v>950.4</v>
      </c>
      <c r="J94" s="156">
        <v>950.4</v>
      </c>
      <c r="K94" s="157">
        <v>58.4</v>
      </c>
      <c r="L94" s="157"/>
      <c r="M94" s="156"/>
      <c r="N94" s="155">
        <f t="shared" si="9"/>
        <v>6611.5</v>
      </c>
      <c r="O94" s="126"/>
    </row>
    <row r="95" spans="1:15" ht="15.75" x14ac:dyDescent="0.25">
      <c r="A95" s="170"/>
      <c r="B95" s="164" t="s">
        <v>264</v>
      </c>
      <c r="C95" s="163" t="s">
        <v>865</v>
      </c>
      <c r="D95" s="155">
        <f t="shared" si="7"/>
        <v>13827.6</v>
      </c>
      <c r="E95" s="156">
        <v>13827.6</v>
      </c>
      <c r="F95" s="156">
        <v>13239.6</v>
      </c>
      <c r="G95" s="156">
        <v>588</v>
      </c>
      <c r="H95" s="157"/>
      <c r="I95" s="158">
        <f t="shared" si="8"/>
        <v>1988.4</v>
      </c>
      <c r="J95" s="156">
        <v>1988.4</v>
      </c>
      <c r="K95" s="157">
        <v>88.4</v>
      </c>
      <c r="L95" s="157"/>
      <c r="M95" s="156"/>
      <c r="N95" s="155">
        <f t="shared" si="9"/>
        <v>15816</v>
      </c>
      <c r="O95" s="126"/>
    </row>
    <row r="96" spans="1:15" ht="15.75" x14ac:dyDescent="0.25">
      <c r="A96" s="170"/>
      <c r="B96" s="164" t="s">
        <v>264</v>
      </c>
      <c r="C96" s="163" t="s">
        <v>864</v>
      </c>
      <c r="D96" s="155">
        <f t="shared" si="7"/>
        <v>30299</v>
      </c>
      <c r="E96" s="156">
        <v>30299</v>
      </c>
      <c r="F96" s="156">
        <v>28998.199999999997</v>
      </c>
      <c r="G96" s="156">
        <v>1300.8</v>
      </c>
      <c r="H96" s="157"/>
      <c r="I96" s="158">
        <f t="shared" si="8"/>
        <v>4601.8</v>
      </c>
      <c r="J96" s="156">
        <v>4601.8</v>
      </c>
      <c r="K96" s="157">
        <v>140.80000000000001</v>
      </c>
      <c r="L96" s="157"/>
      <c r="M96" s="156"/>
      <c r="N96" s="155">
        <f t="shared" si="9"/>
        <v>34900.800000000003</v>
      </c>
      <c r="O96" s="126"/>
    </row>
    <row r="97" spans="1:15" ht="15.75" x14ac:dyDescent="0.25">
      <c r="A97" s="170"/>
      <c r="B97" s="164" t="s">
        <v>264</v>
      </c>
      <c r="C97" s="163" t="s">
        <v>863</v>
      </c>
      <c r="D97" s="155">
        <f t="shared" si="7"/>
        <v>7411.3</v>
      </c>
      <c r="E97" s="156">
        <v>7411.3</v>
      </c>
      <c r="F97" s="156">
        <v>7078.5</v>
      </c>
      <c r="G97" s="156">
        <v>332.8</v>
      </c>
      <c r="H97" s="157"/>
      <c r="I97" s="158">
        <f t="shared" si="8"/>
        <v>1292.4000000000001</v>
      </c>
      <c r="J97" s="156">
        <v>1292.4000000000001</v>
      </c>
      <c r="K97" s="157">
        <v>49.4</v>
      </c>
      <c r="L97" s="157"/>
      <c r="M97" s="156"/>
      <c r="N97" s="155">
        <f t="shared" si="9"/>
        <v>8703.7000000000007</v>
      </c>
      <c r="O97" s="126"/>
    </row>
    <row r="98" spans="1:15" ht="15.75" x14ac:dyDescent="0.25">
      <c r="A98" s="170"/>
      <c r="B98" s="164" t="s">
        <v>264</v>
      </c>
      <c r="C98" s="163" t="s">
        <v>862</v>
      </c>
      <c r="D98" s="155">
        <f t="shared" si="7"/>
        <v>6496.1</v>
      </c>
      <c r="E98" s="156">
        <v>6496.1</v>
      </c>
      <c r="F98" s="156">
        <v>6270.1</v>
      </c>
      <c r="G98" s="156">
        <v>226</v>
      </c>
      <c r="H98" s="157"/>
      <c r="I98" s="158">
        <f t="shared" si="8"/>
        <v>1105.4000000000001</v>
      </c>
      <c r="J98" s="156">
        <v>1105.4000000000001</v>
      </c>
      <c r="K98" s="157">
        <v>49.4</v>
      </c>
      <c r="L98" s="157"/>
      <c r="M98" s="156"/>
      <c r="N98" s="155">
        <f t="shared" si="9"/>
        <v>7601.5</v>
      </c>
      <c r="O98" s="126"/>
    </row>
    <row r="99" spans="1:15" ht="15.75" x14ac:dyDescent="0.25">
      <c r="A99" s="165"/>
      <c r="B99" s="164" t="s">
        <v>264</v>
      </c>
      <c r="C99" s="163" t="s">
        <v>861</v>
      </c>
      <c r="D99" s="155">
        <f t="shared" si="7"/>
        <v>7127.8</v>
      </c>
      <c r="E99" s="156">
        <v>7127.8</v>
      </c>
      <c r="F99" s="156">
        <v>6369.2</v>
      </c>
      <c r="G99" s="156">
        <v>758.6</v>
      </c>
      <c r="H99" s="158"/>
      <c r="I99" s="158">
        <f t="shared" si="8"/>
        <v>1147.4000000000001</v>
      </c>
      <c r="J99" s="156">
        <v>1147.4000000000001</v>
      </c>
      <c r="K99" s="162">
        <v>61.4</v>
      </c>
      <c r="L99" s="157"/>
      <c r="M99" s="158"/>
      <c r="N99" s="155">
        <f t="shared" si="9"/>
        <v>8275.2000000000007</v>
      </c>
      <c r="O99" s="126"/>
    </row>
    <row r="100" spans="1:15" ht="15.75" x14ac:dyDescent="0.25">
      <c r="A100" s="165"/>
      <c r="B100" s="172"/>
      <c r="C100" s="177"/>
      <c r="D100" s="158"/>
      <c r="E100" s="158"/>
      <c r="F100" s="158"/>
      <c r="G100" s="156"/>
      <c r="H100" s="158"/>
      <c r="I100" s="158"/>
      <c r="J100" s="158"/>
      <c r="K100" s="158"/>
      <c r="L100" s="157"/>
      <c r="M100" s="158"/>
      <c r="N100" s="158"/>
      <c r="O100" s="126"/>
    </row>
    <row r="101" spans="1:15" ht="39" x14ac:dyDescent="0.25">
      <c r="A101" s="169"/>
      <c r="B101" s="176"/>
      <c r="C101" s="167" t="s">
        <v>860</v>
      </c>
      <c r="D101" s="166">
        <f>SUM(D103:D124)</f>
        <v>500514.89999999997</v>
      </c>
      <c r="E101" s="166">
        <f>SUM(E103:E124)</f>
        <v>500514.89999999997</v>
      </c>
      <c r="F101" s="166">
        <f>SUM(F103:F124)</f>
        <v>483573.39999999991</v>
      </c>
      <c r="G101" s="166">
        <f>SUM(G103:G124)</f>
        <v>16941.499999999996</v>
      </c>
      <c r="H101" s="166"/>
      <c r="I101" s="166">
        <f>SUM(I103:I124)</f>
        <v>85148.500000000044</v>
      </c>
      <c r="J101" s="166">
        <f>SUM(J103:J124)</f>
        <v>85148.500000000044</v>
      </c>
      <c r="K101" s="166">
        <f>SUM(K103:K124)</f>
        <v>11791.099999999991</v>
      </c>
      <c r="L101" s="166"/>
      <c r="M101" s="166"/>
      <c r="N101" s="166">
        <f>SUM(N103:N124)</f>
        <v>585663.39999999991</v>
      </c>
      <c r="O101" s="126"/>
    </row>
    <row r="102" spans="1:15" ht="15.75" x14ac:dyDescent="0.25">
      <c r="A102" s="165"/>
      <c r="B102" s="172"/>
      <c r="C102" s="177"/>
      <c r="D102" s="158"/>
      <c r="E102" s="158"/>
      <c r="F102" s="158"/>
      <c r="G102" s="156"/>
      <c r="H102" s="158"/>
      <c r="I102" s="158"/>
      <c r="J102" s="158"/>
      <c r="K102" s="158"/>
      <c r="L102" s="157"/>
      <c r="M102" s="158"/>
      <c r="N102" s="158"/>
      <c r="O102" s="126"/>
    </row>
    <row r="103" spans="1:15" ht="31.5" x14ac:dyDescent="0.25">
      <c r="A103" s="165"/>
      <c r="B103" s="164" t="s">
        <v>264</v>
      </c>
      <c r="C103" s="174" t="s">
        <v>859</v>
      </c>
      <c r="D103" s="155">
        <f t="shared" ref="D103:D124" si="10">E103+H103</f>
        <v>60.2</v>
      </c>
      <c r="E103" s="156">
        <v>60.2</v>
      </c>
      <c r="F103" s="156"/>
      <c r="G103" s="156">
        <v>60.2</v>
      </c>
      <c r="H103" s="157"/>
      <c r="I103" s="158">
        <f t="shared" ref="I103:I124" si="11">J103+M103</f>
        <v>11287.599999999999</v>
      </c>
      <c r="J103" s="156">
        <v>11287.599999999999</v>
      </c>
      <c r="K103" s="157">
        <v>9252.2000000000007</v>
      </c>
      <c r="L103" s="157"/>
      <c r="M103" s="156"/>
      <c r="N103" s="155">
        <f t="shared" ref="N103:N124" si="12">D103+I103</f>
        <v>11347.8</v>
      </c>
      <c r="O103" s="126"/>
    </row>
    <row r="104" spans="1:15" ht="15.75" x14ac:dyDescent="0.25">
      <c r="A104" s="161"/>
      <c r="B104" s="160" t="s">
        <v>264</v>
      </c>
      <c r="C104" s="159" t="s">
        <v>858</v>
      </c>
      <c r="D104" s="155">
        <f t="shared" si="10"/>
        <v>52171.9</v>
      </c>
      <c r="E104" s="156">
        <v>52171.9</v>
      </c>
      <c r="F104" s="156">
        <v>49042.1</v>
      </c>
      <c r="G104" s="156">
        <v>3129.8</v>
      </c>
      <c r="H104" s="157"/>
      <c r="I104" s="158">
        <f t="shared" si="11"/>
        <v>6958.7</v>
      </c>
      <c r="J104" s="156">
        <v>6958.7</v>
      </c>
      <c r="K104" s="157">
        <v>227.7</v>
      </c>
      <c r="L104" s="157"/>
      <c r="M104" s="156"/>
      <c r="N104" s="155">
        <f t="shared" si="12"/>
        <v>59130.6</v>
      </c>
      <c r="O104" s="126"/>
    </row>
    <row r="105" spans="1:15" ht="15.75" x14ac:dyDescent="0.25">
      <c r="A105" s="161"/>
      <c r="B105" s="160" t="s">
        <v>264</v>
      </c>
      <c r="C105" s="159" t="s">
        <v>857</v>
      </c>
      <c r="D105" s="155">
        <f t="shared" si="10"/>
        <v>61609.8</v>
      </c>
      <c r="E105" s="156">
        <v>61609.8</v>
      </c>
      <c r="F105" s="156">
        <v>60424</v>
      </c>
      <c r="G105" s="156">
        <v>1185.8</v>
      </c>
      <c r="H105" s="157"/>
      <c r="I105" s="158">
        <f t="shared" si="11"/>
        <v>8485.7000000000007</v>
      </c>
      <c r="J105" s="156">
        <v>8485.7000000000007</v>
      </c>
      <c r="K105" s="157">
        <v>236.7</v>
      </c>
      <c r="L105" s="157"/>
      <c r="M105" s="156"/>
      <c r="N105" s="155">
        <f t="shared" si="12"/>
        <v>70095.5</v>
      </c>
      <c r="O105" s="126"/>
    </row>
    <row r="106" spans="1:15" ht="15.75" x14ac:dyDescent="0.25">
      <c r="A106" s="170"/>
      <c r="B106" s="164" t="s">
        <v>264</v>
      </c>
      <c r="C106" s="163" t="s">
        <v>856</v>
      </c>
      <c r="D106" s="155">
        <f t="shared" si="10"/>
        <v>7239.8</v>
      </c>
      <c r="E106" s="156">
        <v>7239.8</v>
      </c>
      <c r="F106" s="156">
        <v>6798.6</v>
      </c>
      <c r="G106" s="156">
        <v>441.2</v>
      </c>
      <c r="H106" s="157"/>
      <c r="I106" s="158">
        <f t="shared" si="11"/>
        <v>1297.9000000000001</v>
      </c>
      <c r="J106" s="156">
        <v>1297.9000000000001</v>
      </c>
      <c r="K106" s="157">
        <v>50.9</v>
      </c>
      <c r="L106" s="157"/>
      <c r="M106" s="156"/>
      <c r="N106" s="155">
        <f t="shared" si="12"/>
        <v>8537.7000000000007</v>
      </c>
      <c r="O106" s="126"/>
    </row>
    <row r="107" spans="1:15" ht="15.75" x14ac:dyDescent="0.25">
      <c r="A107" s="165"/>
      <c r="B107" s="164" t="s">
        <v>264</v>
      </c>
      <c r="C107" s="163" t="s">
        <v>855</v>
      </c>
      <c r="D107" s="155">
        <f t="shared" si="10"/>
        <v>13853.7</v>
      </c>
      <c r="E107" s="156">
        <v>13853.7</v>
      </c>
      <c r="F107" s="156">
        <v>13060.4</v>
      </c>
      <c r="G107" s="156">
        <v>793.3</v>
      </c>
      <c r="H107" s="157"/>
      <c r="I107" s="158">
        <f t="shared" si="11"/>
        <v>2107.9</v>
      </c>
      <c r="J107" s="156">
        <v>2107.9</v>
      </c>
      <c r="K107" s="157">
        <v>68.900000000000006</v>
      </c>
      <c r="L107" s="157"/>
      <c r="M107" s="156"/>
      <c r="N107" s="155">
        <f t="shared" si="12"/>
        <v>15961.6</v>
      </c>
      <c r="O107" s="126"/>
    </row>
    <row r="108" spans="1:15" ht="15.75" x14ac:dyDescent="0.25">
      <c r="A108" s="165"/>
      <c r="B108" s="164" t="s">
        <v>264</v>
      </c>
      <c r="C108" s="163" t="s">
        <v>854</v>
      </c>
      <c r="D108" s="155">
        <f t="shared" si="10"/>
        <v>27769.8</v>
      </c>
      <c r="E108" s="156">
        <v>27769.8</v>
      </c>
      <c r="F108" s="156">
        <v>26411</v>
      </c>
      <c r="G108" s="156">
        <v>1358.8</v>
      </c>
      <c r="H108" s="157"/>
      <c r="I108" s="158">
        <f t="shared" si="11"/>
        <v>4341.8</v>
      </c>
      <c r="J108" s="156">
        <v>4341.8</v>
      </c>
      <c r="K108" s="157">
        <v>173.8</v>
      </c>
      <c r="L108" s="157"/>
      <c r="M108" s="156"/>
      <c r="N108" s="155">
        <f t="shared" si="12"/>
        <v>32111.599999999999</v>
      </c>
      <c r="O108" s="126"/>
    </row>
    <row r="109" spans="1:15" ht="15.75" x14ac:dyDescent="0.25">
      <c r="A109" s="165"/>
      <c r="B109" s="164" t="s">
        <v>264</v>
      </c>
      <c r="C109" s="163" t="s">
        <v>853</v>
      </c>
      <c r="D109" s="155">
        <f t="shared" si="10"/>
        <v>13596.2</v>
      </c>
      <c r="E109" s="156">
        <v>13596.2</v>
      </c>
      <c r="F109" s="156">
        <v>13119.8</v>
      </c>
      <c r="G109" s="156">
        <v>476.4</v>
      </c>
      <c r="H109" s="157"/>
      <c r="I109" s="158">
        <f t="shared" si="11"/>
        <v>2305.9</v>
      </c>
      <c r="J109" s="156">
        <v>2305.9</v>
      </c>
      <c r="K109" s="157">
        <v>71.900000000000006</v>
      </c>
      <c r="L109" s="157"/>
      <c r="M109" s="156"/>
      <c r="N109" s="155">
        <f t="shared" si="12"/>
        <v>15902.1</v>
      </c>
      <c r="O109" s="126"/>
    </row>
    <row r="110" spans="1:15" ht="15" customHeight="1" x14ac:dyDescent="0.25">
      <c r="A110" s="165"/>
      <c r="B110" s="164" t="s">
        <v>264</v>
      </c>
      <c r="C110" s="163" t="s">
        <v>852</v>
      </c>
      <c r="D110" s="155">
        <f t="shared" si="10"/>
        <v>28688.799999999999</v>
      </c>
      <c r="E110" s="156">
        <v>28688.799999999999</v>
      </c>
      <c r="F110" s="156">
        <v>27700.6</v>
      </c>
      <c r="G110" s="156">
        <v>988.2</v>
      </c>
      <c r="H110" s="157"/>
      <c r="I110" s="158">
        <f t="shared" si="11"/>
        <v>4476.8</v>
      </c>
      <c r="J110" s="156">
        <v>4476.8</v>
      </c>
      <c r="K110" s="157">
        <v>158.80000000000001</v>
      </c>
      <c r="L110" s="157"/>
      <c r="M110" s="156"/>
      <c r="N110" s="155">
        <f t="shared" si="12"/>
        <v>33165.599999999999</v>
      </c>
      <c r="O110" s="126"/>
    </row>
    <row r="111" spans="1:15" ht="15.75" x14ac:dyDescent="0.25">
      <c r="A111" s="170"/>
      <c r="B111" s="164" t="s">
        <v>264</v>
      </c>
      <c r="C111" s="163" t="s">
        <v>851</v>
      </c>
      <c r="D111" s="155">
        <f t="shared" si="10"/>
        <v>30748.7</v>
      </c>
      <c r="E111" s="156">
        <v>30748.7</v>
      </c>
      <c r="F111" s="156">
        <v>29818.600000000002</v>
      </c>
      <c r="G111" s="156">
        <v>930.1</v>
      </c>
      <c r="H111" s="157"/>
      <c r="I111" s="158">
        <f t="shared" si="11"/>
        <v>5027.8</v>
      </c>
      <c r="J111" s="156">
        <v>5027.8</v>
      </c>
      <c r="K111" s="157">
        <v>155.80000000000001</v>
      </c>
      <c r="L111" s="157"/>
      <c r="M111" s="156"/>
      <c r="N111" s="155">
        <f t="shared" si="12"/>
        <v>35776.5</v>
      </c>
      <c r="O111" s="126"/>
    </row>
    <row r="112" spans="1:15" ht="15.75" x14ac:dyDescent="0.25">
      <c r="A112" s="165"/>
      <c r="B112" s="164" t="s">
        <v>264</v>
      </c>
      <c r="C112" s="163" t="s">
        <v>850</v>
      </c>
      <c r="D112" s="155">
        <f t="shared" si="10"/>
        <v>11387.1</v>
      </c>
      <c r="E112" s="156">
        <v>11387.1</v>
      </c>
      <c r="F112" s="156">
        <v>10938.6</v>
      </c>
      <c r="G112" s="156">
        <v>448.5</v>
      </c>
      <c r="H112" s="157"/>
      <c r="I112" s="158">
        <f t="shared" si="11"/>
        <v>1941.9</v>
      </c>
      <c r="J112" s="156">
        <v>1941.9</v>
      </c>
      <c r="K112" s="157">
        <v>74.900000000000006</v>
      </c>
      <c r="L112" s="157"/>
      <c r="M112" s="156"/>
      <c r="N112" s="155">
        <f t="shared" si="12"/>
        <v>13329</v>
      </c>
      <c r="O112" s="126"/>
    </row>
    <row r="113" spans="1:15" ht="15.75" x14ac:dyDescent="0.25">
      <c r="A113" s="165"/>
      <c r="B113" s="164" t="s">
        <v>264</v>
      </c>
      <c r="C113" s="163" t="s">
        <v>849</v>
      </c>
      <c r="D113" s="155">
        <f t="shared" si="10"/>
        <v>14561.8</v>
      </c>
      <c r="E113" s="156">
        <v>14561.8</v>
      </c>
      <c r="F113" s="156">
        <v>14076.9</v>
      </c>
      <c r="G113" s="156">
        <v>484.9</v>
      </c>
      <c r="H113" s="157"/>
      <c r="I113" s="158">
        <f t="shared" si="11"/>
        <v>2336.9</v>
      </c>
      <c r="J113" s="156">
        <v>2336.9</v>
      </c>
      <c r="K113" s="157">
        <v>80.900000000000006</v>
      </c>
      <c r="L113" s="157"/>
      <c r="M113" s="156"/>
      <c r="N113" s="155">
        <f t="shared" si="12"/>
        <v>16898.7</v>
      </c>
      <c r="O113" s="126"/>
    </row>
    <row r="114" spans="1:15" ht="15.75" x14ac:dyDescent="0.25">
      <c r="A114" s="170"/>
      <c r="B114" s="164" t="s">
        <v>264</v>
      </c>
      <c r="C114" s="163" t="s">
        <v>848</v>
      </c>
      <c r="D114" s="155">
        <f t="shared" si="10"/>
        <v>8777.4</v>
      </c>
      <c r="E114" s="156">
        <v>8777.4</v>
      </c>
      <c r="F114" s="156">
        <v>8301.6</v>
      </c>
      <c r="G114" s="156">
        <v>475.8</v>
      </c>
      <c r="H114" s="157"/>
      <c r="I114" s="158">
        <f t="shared" si="11"/>
        <v>1562.4</v>
      </c>
      <c r="J114" s="156">
        <v>1562.4</v>
      </c>
      <c r="K114" s="157">
        <v>73.400000000000006</v>
      </c>
      <c r="L114" s="157"/>
      <c r="M114" s="156"/>
      <c r="N114" s="155">
        <f t="shared" si="12"/>
        <v>10339.799999999999</v>
      </c>
      <c r="O114" s="126"/>
    </row>
    <row r="115" spans="1:15" ht="15.75" x14ac:dyDescent="0.25">
      <c r="A115" s="165"/>
      <c r="B115" s="164" t="s">
        <v>264</v>
      </c>
      <c r="C115" s="163" t="s">
        <v>847</v>
      </c>
      <c r="D115" s="155">
        <f t="shared" si="10"/>
        <v>7335.6</v>
      </c>
      <c r="E115" s="156">
        <v>7335.6</v>
      </c>
      <c r="F115" s="156">
        <v>6954.8</v>
      </c>
      <c r="G115" s="156">
        <v>380.8</v>
      </c>
      <c r="H115" s="157"/>
      <c r="I115" s="158">
        <f t="shared" si="11"/>
        <v>1318.9</v>
      </c>
      <c r="J115" s="156">
        <v>1318.9</v>
      </c>
      <c r="K115" s="157">
        <v>56.9</v>
      </c>
      <c r="L115" s="157"/>
      <c r="M115" s="156"/>
      <c r="N115" s="155">
        <f t="shared" si="12"/>
        <v>8654.5</v>
      </c>
      <c r="O115" s="126"/>
    </row>
    <row r="116" spans="1:15" ht="15.75" x14ac:dyDescent="0.25">
      <c r="A116" s="170"/>
      <c r="B116" s="172" t="s">
        <v>264</v>
      </c>
      <c r="C116" s="171" t="s">
        <v>846</v>
      </c>
      <c r="D116" s="155">
        <f t="shared" si="10"/>
        <v>28132.7</v>
      </c>
      <c r="E116" s="156">
        <v>28132.7</v>
      </c>
      <c r="F116" s="156">
        <v>27606.600000000002</v>
      </c>
      <c r="G116" s="156">
        <v>526.1</v>
      </c>
      <c r="H116" s="157"/>
      <c r="I116" s="158">
        <f t="shared" si="11"/>
        <v>3755.3</v>
      </c>
      <c r="J116" s="156">
        <v>3755.3</v>
      </c>
      <c r="K116" s="157">
        <v>112.3</v>
      </c>
      <c r="L116" s="157"/>
      <c r="M116" s="156"/>
      <c r="N116" s="155">
        <f t="shared" si="12"/>
        <v>31888</v>
      </c>
      <c r="O116" s="126"/>
    </row>
    <row r="117" spans="1:15" ht="15.75" x14ac:dyDescent="0.25">
      <c r="A117" s="165"/>
      <c r="B117" s="164" t="s">
        <v>264</v>
      </c>
      <c r="C117" s="163" t="s">
        <v>845</v>
      </c>
      <c r="D117" s="155">
        <f t="shared" si="10"/>
        <v>30433.3</v>
      </c>
      <c r="E117" s="156">
        <v>30433.3</v>
      </c>
      <c r="F117" s="156">
        <v>29864.799999999999</v>
      </c>
      <c r="G117" s="156">
        <v>568.5</v>
      </c>
      <c r="H117" s="157"/>
      <c r="I117" s="158">
        <f t="shared" si="11"/>
        <v>4264.3</v>
      </c>
      <c r="J117" s="156">
        <v>4264.3</v>
      </c>
      <c r="K117" s="157">
        <v>151.30000000000001</v>
      </c>
      <c r="L117" s="157"/>
      <c r="M117" s="156"/>
      <c r="N117" s="155">
        <f t="shared" si="12"/>
        <v>34697.599999999999</v>
      </c>
      <c r="O117" s="126"/>
    </row>
    <row r="118" spans="1:15" ht="15.75" x14ac:dyDescent="0.25">
      <c r="A118" s="165"/>
      <c r="B118" s="164" t="s">
        <v>264</v>
      </c>
      <c r="C118" s="163" t="s">
        <v>844</v>
      </c>
      <c r="D118" s="155">
        <f t="shared" si="10"/>
        <v>24010.6</v>
      </c>
      <c r="E118" s="156">
        <v>24010.6</v>
      </c>
      <c r="F118" s="156">
        <v>23499.800000000003</v>
      </c>
      <c r="G118" s="156">
        <v>510.8</v>
      </c>
      <c r="H118" s="157"/>
      <c r="I118" s="158">
        <f t="shared" si="11"/>
        <v>3328.4</v>
      </c>
      <c r="J118" s="156">
        <v>3328.4</v>
      </c>
      <c r="K118" s="157">
        <v>97.4</v>
      </c>
      <c r="L118" s="157"/>
      <c r="M118" s="156"/>
      <c r="N118" s="155">
        <f t="shared" si="12"/>
        <v>27339</v>
      </c>
      <c r="O118" s="126"/>
    </row>
    <row r="119" spans="1:15" ht="15.75" x14ac:dyDescent="0.25">
      <c r="A119" s="170"/>
      <c r="B119" s="164" t="s">
        <v>264</v>
      </c>
      <c r="C119" s="163" t="s">
        <v>843</v>
      </c>
      <c r="D119" s="155">
        <f t="shared" si="10"/>
        <v>24128.2</v>
      </c>
      <c r="E119" s="156">
        <v>24128.2</v>
      </c>
      <c r="F119" s="156">
        <v>23489.4</v>
      </c>
      <c r="G119" s="156">
        <v>638.79999999999995</v>
      </c>
      <c r="H119" s="157"/>
      <c r="I119" s="158">
        <f t="shared" si="11"/>
        <v>3463.3</v>
      </c>
      <c r="J119" s="156">
        <v>3463.3</v>
      </c>
      <c r="K119" s="157">
        <v>136.30000000000001</v>
      </c>
      <c r="L119" s="157"/>
      <c r="M119" s="156"/>
      <c r="N119" s="155">
        <f t="shared" si="12"/>
        <v>27591.5</v>
      </c>
      <c r="O119" s="126"/>
    </row>
    <row r="120" spans="1:15" ht="15.75" x14ac:dyDescent="0.25">
      <c r="A120" s="165"/>
      <c r="B120" s="164" t="s">
        <v>264</v>
      </c>
      <c r="C120" s="163" t="s">
        <v>842</v>
      </c>
      <c r="D120" s="155">
        <f t="shared" si="10"/>
        <v>30223.200000000001</v>
      </c>
      <c r="E120" s="156">
        <v>30223.200000000001</v>
      </c>
      <c r="F120" s="156">
        <v>29587.599999999999</v>
      </c>
      <c r="G120" s="156">
        <v>635.6</v>
      </c>
      <c r="H120" s="157"/>
      <c r="I120" s="158">
        <f t="shared" si="11"/>
        <v>4227.8</v>
      </c>
      <c r="J120" s="156">
        <v>4227.8</v>
      </c>
      <c r="K120" s="157">
        <v>140.80000000000001</v>
      </c>
      <c r="L120" s="157"/>
      <c r="M120" s="156"/>
      <c r="N120" s="155">
        <f t="shared" si="12"/>
        <v>34451</v>
      </c>
      <c r="O120" s="126"/>
    </row>
    <row r="121" spans="1:15" ht="15.75" x14ac:dyDescent="0.25">
      <c r="A121" s="170"/>
      <c r="B121" s="164" t="s">
        <v>264</v>
      </c>
      <c r="C121" s="163" t="s">
        <v>841</v>
      </c>
      <c r="D121" s="155">
        <f t="shared" si="10"/>
        <v>25757.8</v>
      </c>
      <c r="E121" s="156">
        <v>25757.8</v>
      </c>
      <c r="F121" s="156">
        <v>25090</v>
      </c>
      <c r="G121" s="156">
        <v>667.8</v>
      </c>
      <c r="H121" s="157"/>
      <c r="I121" s="158">
        <f t="shared" si="11"/>
        <v>3770.8</v>
      </c>
      <c r="J121" s="156">
        <v>3770.8</v>
      </c>
      <c r="K121" s="157">
        <v>116.8</v>
      </c>
      <c r="L121" s="157"/>
      <c r="M121" s="156"/>
      <c r="N121" s="155">
        <f t="shared" si="12"/>
        <v>29528.6</v>
      </c>
      <c r="O121" s="126"/>
    </row>
    <row r="122" spans="1:15" ht="15.75" x14ac:dyDescent="0.25">
      <c r="A122" s="165"/>
      <c r="B122" s="164" t="s">
        <v>264</v>
      </c>
      <c r="C122" s="163" t="s">
        <v>840</v>
      </c>
      <c r="D122" s="155">
        <f t="shared" si="10"/>
        <v>20282.400000000001</v>
      </c>
      <c r="E122" s="156">
        <v>20282.400000000001</v>
      </c>
      <c r="F122" s="156">
        <v>19491.100000000002</v>
      </c>
      <c r="G122" s="156">
        <v>791.3</v>
      </c>
      <c r="H122" s="157"/>
      <c r="I122" s="158">
        <f t="shared" si="11"/>
        <v>3031.8</v>
      </c>
      <c r="J122" s="156">
        <v>3031.8</v>
      </c>
      <c r="K122" s="157">
        <v>119.8</v>
      </c>
      <c r="L122" s="157"/>
      <c r="M122" s="156"/>
      <c r="N122" s="155">
        <f t="shared" si="12"/>
        <v>23314.2</v>
      </c>
      <c r="O122" s="126"/>
    </row>
    <row r="123" spans="1:15" ht="15.75" x14ac:dyDescent="0.25">
      <c r="A123" s="165"/>
      <c r="B123" s="164" t="s">
        <v>264</v>
      </c>
      <c r="C123" s="163" t="s">
        <v>839</v>
      </c>
      <c r="D123" s="155">
        <f t="shared" si="10"/>
        <v>16302.3</v>
      </c>
      <c r="E123" s="156">
        <v>16302.3</v>
      </c>
      <c r="F123" s="156">
        <v>15568.8</v>
      </c>
      <c r="G123" s="156">
        <v>733.5</v>
      </c>
      <c r="H123" s="157"/>
      <c r="I123" s="158">
        <f t="shared" si="11"/>
        <v>2435.3000000000002</v>
      </c>
      <c r="J123" s="156">
        <v>2435.3000000000002</v>
      </c>
      <c r="K123" s="157">
        <v>109.3</v>
      </c>
      <c r="L123" s="157"/>
      <c r="M123" s="156"/>
      <c r="N123" s="155">
        <f t="shared" si="12"/>
        <v>18737.599999999999</v>
      </c>
      <c r="O123" s="126"/>
    </row>
    <row r="124" spans="1:15" ht="15.75" x14ac:dyDescent="0.25">
      <c r="A124" s="170"/>
      <c r="B124" s="164" t="s">
        <v>264</v>
      </c>
      <c r="C124" s="163" t="s">
        <v>838</v>
      </c>
      <c r="D124" s="155">
        <f t="shared" si="10"/>
        <v>23443.599999999999</v>
      </c>
      <c r="E124" s="156">
        <v>23443.599999999999</v>
      </c>
      <c r="F124" s="156">
        <v>22728.3</v>
      </c>
      <c r="G124" s="156">
        <v>715.3</v>
      </c>
      <c r="H124" s="157"/>
      <c r="I124" s="158">
        <f t="shared" si="11"/>
        <v>3421.3</v>
      </c>
      <c r="J124" s="156">
        <v>3421.3</v>
      </c>
      <c r="K124" s="157">
        <v>124.3</v>
      </c>
      <c r="L124" s="157"/>
      <c r="M124" s="156"/>
      <c r="N124" s="155">
        <f t="shared" si="12"/>
        <v>26864.899999999998</v>
      </c>
      <c r="O124" s="126"/>
    </row>
    <row r="125" spans="1:15" ht="15.75" x14ac:dyDescent="0.25">
      <c r="A125" s="165"/>
      <c r="B125" s="172"/>
      <c r="C125" s="177"/>
      <c r="D125" s="158"/>
      <c r="E125" s="158"/>
      <c r="F125" s="158"/>
      <c r="G125" s="156"/>
      <c r="H125" s="158"/>
      <c r="I125" s="158"/>
      <c r="J125" s="158"/>
      <c r="K125" s="158"/>
      <c r="L125" s="157"/>
      <c r="M125" s="158"/>
      <c r="N125" s="158"/>
      <c r="O125" s="126"/>
    </row>
    <row r="126" spans="1:15" ht="39" x14ac:dyDescent="0.25">
      <c r="A126" s="169"/>
      <c r="B126" s="176"/>
      <c r="C126" s="167" t="s">
        <v>837</v>
      </c>
      <c r="D126" s="166">
        <f>SUM(D128:D149)</f>
        <v>323456.40000000002</v>
      </c>
      <c r="E126" s="166">
        <f>SUM(E128:E149)</f>
        <v>323456.40000000002</v>
      </c>
      <c r="F126" s="166">
        <f>SUM(F128:F149)</f>
        <v>311055.8</v>
      </c>
      <c r="G126" s="166">
        <f>SUM(G128:G149)</f>
        <v>12400.6</v>
      </c>
      <c r="H126" s="166"/>
      <c r="I126" s="166">
        <f>SUM(I128:I149)</f>
        <v>61757.500000000015</v>
      </c>
      <c r="J126" s="166">
        <f>SUM(J128:J149)</f>
        <v>61757.500000000015</v>
      </c>
      <c r="K126" s="166">
        <f>SUM(K128:K149)</f>
        <v>9553.5999999999949</v>
      </c>
      <c r="L126" s="166"/>
      <c r="M126" s="166"/>
      <c r="N126" s="166">
        <f>SUM(N128:N149)</f>
        <v>385213.89999999997</v>
      </c>
      <c r="O126" s="126"/>
    </row>
    <row r="127" spans="1:15" ht="15.75" x14ac:dyDescent="0.25">
      <c r="A127" s="165"/>
      <c r="B127" s="172"/>
      <c r="C127" s="177"/>
      <c r="D127" s="158"/>
      <c r="E127" s="158"/>
      <c r="F127" s="158"/>
      <c r="G127" s="156"/>
      <c r="H127" s="158"/>
      <c r="I127" s="158"/>
      <c r="J127" s="158"/>
      <c r="K127" s="158"/>
      <c r="L127" s="157"/>
      <c r="M127" s="158"/>
      <c r="N127" s="158"/>
      <c r="O127" s="126"/>
    </row>
    <row r="128" spans="1:15" ht="31.5" x14ac:dyDescent="0.25">
      <c r="A128" s="165"/>
      <c r="B128" s="172" t="s">
        <v>264</v>
      </c>
      <c r="C128" s="174" t="s">
        <v>836</v>
      </c>
      <c r="D128" s="155">
        <f>E128+H128</f>
        <v>191.8</v>
      </c>
      <c r="E128" s="156">
        <v>191.8</v>
      </c>
      <c r="F128" s="156"/>
      <c r="G128" s="156">
        <v>191.8</v>
      </c>
      <c r="H128" s="157"/>
      <c r="I128" s="158">
        <f>J128+M128</f>
        <v>9831.4</v>
      </c>
      <c r="J128" s="156">
        <v>9831.4</v>
      </c>
      <c r="K128" s="157">
        <v>8058.5</v>
      </c>
      <c r="L128" s="157"/>
      <c r="M128" s="156"/>
      <c r="N128" s="155">
        <f>D128+I128</f>
        <v>10023.199999999999</v>
      </c>
      <c r="O128" s="126"/>
    </row>
    <row r="129" spans="1:15" ht="15.75" x14ac:dyDescent="0.25">
      <c r="A129" s="161"/>
      <c r="B129" s="160" t="s">
        <v>264</v>
      </c>
      <c r="C129" s="159" t="s">
        <v>835</v>
      </c>
      <c r="D129" s="155">
        <f>E129+H129</f>
        <v>38822.6</v>
      </c>
      <c r="E129" s="156">
        <v>38822.6</v>
      </c>
      <c r="F129" s="156">
        <v>38149.9</v>
      </c>
      <c r="G129" s="156">
        <v>672.7</v>
      </c>
      <c r="H129" s="157"/>
      <c r="I129" s="158">
        <f>J129+M129</f>
        <v>5557.8</v>
      </c>
      <c r="J129" s="156">
        <v>5557.8</v>
      </c>
      <c r="K129" s="157">
        <v>146.80000000000001</v>
      </c>
      <c r="L129" s="157"/>
      <c r="M129" s="156"/>
      <c r="N129" s="155">
        <f>D129+I129</f>
        <v>44380.4</v>
      </c>
      <c r="O129" s="126"/>
    </row>
    <row r="130" spans="1:15" ht="15.75" x14ac:dyDescent="0.25">
      <c r="A130" s="161"/>
      <c r="B130" s="160" t="s">
        <v>264</v>
      </c>
      <c r="C130" s="159" t="s">
        <v>834</v>
      </c>
      <c r="D130" s="155">
        <f>E130+H130</f>
        <v>60139.7</v>
      </c>
      <c r="E130" s="156">
        <v>60139.7</v>
      </c>
      <c r="F130" s="156">
        <v>58869.4</v>
      </c>
      <c r="G130" s="156">
        <v>1270.3</v>
      </c>
      <c r="H130" s="157"/>
      <c r="I130" s="158">
        <f>J130+M130</f>
        <v>9453.7999999999993</v>
      </c>
      <c r="J130" s="156">
        <v>9453.7999999999993</v>
      </c>
      <c r="K130" s="157">
        <v>137.80000000000001</v>
      </c>
      <c r="L130" s="157"/>
      <c r="M130" s="156"/>
      <c r="N130" s="155">
        <f>D130+I130</f>
        <v>69593.5</v>
      </c>
      <c r="O130" s="126"/>
    </row>
    <row r="131" spans="1:15" ht="15.75" x14ac:dyDescent="0.25">
      <c r="A131" s="165"/>
      <c r="B131" s="164" t="s">
        <v>264</v>
      </c>
      <c r="C131" s="163" t="s">
        <v>833</v>
      </c>
      <c r="D131" s="155">
        <f>E131+H131</f>
        <v>16962.099999999999</v>
      </c>
      <c r="E131" s="156">
        <v>16962.099999999999</v>
      </c>
      <c r="F131" s="156">
        <v>15814.6</v>
      </c>
      <c r="G131" s="156">
        <v>1147.5</v>
      </c>
      <c r="H131" s="157"/>
      <c r="I131" s="158">
        <f>J131+M131</f>
        <v>2782.9</v>
      </c>
      <c r="J131" s="156">
        <v>2782.9</v>
      </c>
      <c r="K131" s="157">
        <v>101.9</v>
      </c>
      <c r="L131" s="157"/>
      <c r="M131" s="156"/>
      <c r="N131" s="155">
        <f>D131+I131</f>
        <v>19745</v>
      </c>
      <c r="O131" s="126"/>
    </row>
    <row r="132" spans="1:15" ht="15.75" x14ac:dyDescent="0.25">
      <c r="A132" s="170"/>
      <c r="B132" s="172" t="s">
        <v>264</v>
      </c>
      <c r="C132" s="173" t="s">
        <v>832</v>
      </c>
      <c r="D132" s="155"/>
      <c r="E132" s="156"/>
      <c r="F132" s="156"/>
      <c r="G132" s="156"/>
      <c r="H132" s="157"/>
      <c r="I132" s="158"/>
      <c r="J132" s="156"/>
      <c r="K132" s="157"/>
      <c r="L132" s="157"/>
      <c r="M132" s="156"/>
      <c r="N132" s="155"/>
      <c r="O132" s="126"/>
    </row>
    <row r="133" spans="1:15" ht="15.75" x14ac:dyDescent="0.25">
      <c r="A133" s="165"/>
      <c r="B133" s="164" t="s">
        <v>264</v>
      </c>
      <c r="C133" s="163" t="s">
        <v>831</v>
      </c>
      <c r="D133" s="155">
        <f>E133+H133</f>
        <v>11416.5</v>
      </c>
      <c r="E133" s="156">
        <v>11416.5</v>
      </c>
      <c r="F133" s="156">
        <v>11093.199999999999</v>
      </c>
      <c r="G133" s="156">
        <v>323.3</v>
      </c>
      <c r="H133" s="157"/>
      <c r="I133" s="158">
        <f>J133+M133</f>
        <v>1926.4</v>
      </c>
      <c r="J133" s="156">
        <v>1926.4</v>
      </c>
      <c r="K133" s="157">
        <v>70.400000000000006</v>
      </c>
      <c r="L133" s="157"/>
      <c r="M133" s="156"/>
      <c r="N133" s="155">
        <f>D133+I133</f>
        <v>13342.9</v>
      </c>
      <c r="O133" s="126"/>
    </row>
    <row r="134" spans="1:15" ht="15.75" x14ac:dyDescent="0.25">
      <c r="A134" s="170"/>
      <c r="B134" s="164" t="s">
        <v>264</v>
      </c>
      <c r="C134" s="163" t="s">
        <v>830</v>
      </c>
      <c r="D134" s="155">
        <f>E134+H134</f>
        <v>15451.4</v>
      </c>
      <c r="E134" s="156">
        <v>15451.4</v>
      </c>
      <c r="F134" s="156">
        <v>14792</v>
      </c>
      <c r="G134" s="156">
        <v>659.4</v>
      </c>
      <c r="H134" s="157"/>
      <c r="I134" s="158">
        <f>J134+M134</f>
        <v>2767.4</v>
      </c>
      <c r="J134" s="156">
        <v>2767.4</v>
      </c>
      <c r="K134" s="157">
        <v>97.4</v>
      </c>
      <c r="L134" s="157"/>
      <c r="M134" s="156"/>
      <c r="N134" s="155">
        <f>D134+I134</f>
        <v>18218.8</v>
      </c>
      <c r="O134" s="126"/>
    </row>
    <row r="135" spans="1:15" ht="15.75" x14ac:dyDescent="0.25">
      <c r="A135" s="170"/>
      <c r="B135" s="164" t="s">
        <v>264</v>
      </c>
      <c r="C135" s="163" t="s">
        <v>829</v>
      </c>
      <c r="D135" s="155"/>
      <c r="E135" s="156"/>
      <c r="F135" s="156"/>
      <c r="G135" s="156"/>
      <c r="H135" s="157"/>
      <c r="I135" s="158"/>
      <c r="J135" s="156"/>
      <c r="K135" s="157"/>
      <c r="L135" s="157"/>
      <c r="M135" s="156"/>
      <c r="N135" s="155"/>
      <c r="O135" s="126"/>
    </row>
    <row r="136" spans="1:15" ht="15.75" x14ac:dyDescent="0.25">
      <c r="A136" s="165"/>
      <c r="B136" s="164" t="s">
        <v>264</v>
      </c>
      <c r="C136" s="163" t="s">
        <v>828</v>
      </c>
      <c r="D136" s="155">
        <f>E136+H136</f>
        <v>31776.2</v>
      </c>
      <c r="E136" s="156">
        <v>31776.2</v>
      </c>
      <c r="F136" s="156">
        <v>30508.1</v>
      </c>
      <c r="G136" s="156">
        <v>1268.0999999999999</v>
      </c>
      <c r="H136" s="157"/>
      <c r="I136" s="158">
        <f>J136+M136</f>
        <v>5463.8</v>
      </c>
      <c r="J136" s="156">
        <v>5463.8</v>
      </c>
      <c r="K136" s="157">
        <v>173.8</v>
      </c>
      <c r="L136" s="157"/>
      <c r="M136" s="156"/>
      <c r="N136" s="155">
        <f>D136+I136</f>
        <v>37240</v>
      </c>
      <c r="O136" s="126"/>
    </row>
    <row r="137" spans="1:15" ht="15.75" x14ac:dyDescent="0.25">
      <c r="A137" s="170"/>
      <c r="B137" s="164" t="s">
        <v>264</v>
      </c>
      <c r="C137" s="163" t="s">
        <v>827</v>
      </c>
      <c r="D137" s="155"/>
      <c r="E137" s="156"/>
      <c r="F137" s="156"/>
      <c r="G137" s="156"/>
      <c r="H137" s="157"/>
      <c r="I137" s="158"/>
      <c r="J137" s="156"/>
      <c r="K137" s="157"/>
      <c r="L137" s="157"/>
      <c r="M137" s="156"/>
      <c r="N137" s="155"/>
      <c r="O137" s="126"/>
    </row>
    <row r="138" spans="1:15" ht="15.75" x14ac:dyDescent="0.25">
      <c r="A138" s="170"/>
      <c r="B138" s="164" t="s">
        <v>264</v>
      </c>
      <c r="C138" s="163" t="s">
        <v>826</v>
      </c>
      <c r="D138" s="155">
        <f>E138+H138</f>
        <v>13735.4</v>
      </c>
      <c r="E138" s="156">
        <v>13735.4</v>
      </c>
      <c r="F138" s="156">
        <v>13224.800000000001</v>
      </c>
      <c r="G138" s="156">
        <v>510.6</v>
      </c>
      <c r="H138" s="157"/>
      <c r="I138" s="158">
        <f>J138+M138</f>
        <v>2528.4</v>
      </c>
      <c r="J138" s="156">
        <v>2528.4</v>
      </c>
      <c r="K138" s="157">
        <v>82.4</v>
      </c>
      <c r="L138" s="157"/>
      <c r="M138" s="156"/>
      <c r="N138" s="155">
        <f>D138+I138</f>
        <v>16263.8</v>
      </c>
      <c r="O138" s="126"/>
    </row>
    <row r="139" spans="1:15" ht="15.75" x14ac:dyDescent="0.25">
      <c r="A139" s="170"/>
      <c r="B139" s="164" t="s">
        <v>264</v>
      </c>
      <c r="C139" s="163" t="s">
        <v>825</v>
      </c>
      <c r="D139" s="155"/>
      <c r="E139" s="156"/>
      <c r="F139" s="156"/>
      <c r="G139" s="156"/>
      <c r="H139" s="157"/>
      <c r="I139" s="158"/>
      <c r="J139" s="156"/>
      <c r="K139" s="157"/>
      <c r="L139" s="157"/>
      <c r="M139" s="156"/>
      <c r="N139" s="155"/>
      <c r="O139" s="126"/>
    </row>
    <row r="140" spans="1:15" ht="15.75" x14ac:dyDescent="0.25">
      <c r="A140" s="170"/>
      <c r="B140" s="164" t="s">
        <v>264</v>
      </c>
      <c r="C140" s="163" t="s">
        <v>824</v>
      </c>
      <c r="D140" s="155">
        <f>E140+H140</f>
        <v>23019.1</v>
      </c>
      <c r="E140" s="156">
        <v>23019.1</v>
      </c>
      <c r="F140" s="156">
        <v>22118.3</v>
      </c>
      <c r="G140" s="156">
        <v>900.8</v>
      </c>
      <c r="H140" s="157"/>
      <c r="I140" s="158">
        <f>J140+M140</f>
        <v>3500.9</v>
      </c>
      <c r="J140" s="156">
        <v>3500.9</v>
      </c>
      <c r="K140" s="157">
        <v>92.9</v>
      </c>
      <c r="L140" s="157"/>
      <c r="M140" s="156"/>
      <c r="N140" s="155">
        <f>D140+I140</f>
        <v>26520</v>
      </c>
      <c r="O140" s="126"/>
    </row>
    <row r="141" spans="1:15" ht="15.75" x14ac:dyDescent="0.25">
      <c r="A141" s="170"/>
      <c r="B141" s="164" t="s">
        <v>264</v>
      </c>
      <c r="C141" s="163" t="s">
        <v>823</v>
      </c>
      <c r="D141" s="155">
        <f>E141+H141</f>
        <v>32204.3</v>
      </c>
      <c r="E141" s="156">
        <v>32204.3</v>
      </c>
      <c r="F141" s="156">
        <v>31168.7</v>
      </c>
      <c r="G141" s="156">
        <v>1035.5999999999999</v>
      </c>
      <c r="H141" s="157"/>
      <c r="I141" s="158">
        <f>J141+M141</f>
        <v>5733.7</v>
      </c>
      <c r="J141" s="156">
        <v>5733.7</v>
      </c>
      <c r="K141" s="157">
        <v>197.7</v>
      </c>
      <c r="L141" s="157"/>
      <c r="M141" s="156"/>
      <c r="N141" s="155">
        <f>D141+I141</f>
        <v>37938</v>
      </c>
      <c r="O141" s="126"/>
    </row>
    <row r="142" spans="1:15" ht="15.75" x14ac:dyDescent="0.25">
      <c r="A142" s="165"/>
      <c r="B142" s="164" t="s">
        <v>264</v>
      </c>
      <c r="C142" s="163" t="s">
        <v>822</v>
      </c>
      <c r="D142" s="155">
        <f>E142+H142</f>
        <v>23964.6</v>
      </c>
      <c r="E142" s="156">
        <v>23964.6</v>
      </c>
      <c r="F142" s="156">
        <v>22063.1</v>
      </c>
      <c r="G142" s="156">
        <v>1901.5</v>
      </c>
      <c r="H142" s="157"/>
      <c r="I142" s="158">
        <f>J142+M142</f>
        <v>3676.8</v>
      </c>
      <c r="J142" s="156">
        <v>3676.8</v>
      </c>
      <c r="K142" s="157">
        <v>143.80000000000001</v>
      </c>
      <c r="L142" s="157"/>
      <c r="M142" s="156"/>
      <c r="N142" s="155">
        <f>D142+I142</f>
        <v>27641.399999999998</v>
      </c>
      <c r="O142" s="126"/>
    </row>
    <row r="143" spans="1:15" ht="15.75" x14ac:dyDescent="0.25">
      <c r="A143" s="170"/>
      <c r="B143" s="164" t="s">
        <v>264</v>
      </c>
      <c r="C143" s="163" t="s">
        <v>821</v>
      </c>
      <c r="D143" s="155"/>
      <c r="E143" s="156"/>
      <c r="F143" s="156"/>
      <c r="G143" s="156"/>
      <c r="H143" s="157"/>
      <c r="I143" s="158"/>
      <c r="J143" s="156"/>
      <c r="K143" s="157"/>
      <c r="L143" s="157"/>
      <c r="M143" s="156"/>
      <c r="N143" s="155"/>
      <c r="O143" s="126"/>
    </row>
    <row r="144" spans="1:15" ht="15.75" x14ac:dyDescent="0.25">
      <c r="A144" s="170"/>
      <c r="B144" s="164" t="s">
        <v>264</v>
      </c>
      <c r="C144" s="163" t="s">
        <v>820</v>
      </c>
      <c r="D144" s="155"/>
      <c r="E144" s="156"/>
      <c r="F144" s="156"/>
      <c r="G144" s="156"/>
      <c r="H144" s="157"/>
      <c r="I144" s="158"/>
      <c r="J144" s="156"/>
      <c r="K144" s="157"/>
      <c r="L144" s="157"/>
      <c r="M144" s="156"/>
      <c r="N144" s="155"/>
      <c r="O144" s="126"/>
    </row>
    <row r="145" spans="1:15" ht="15.75" x14ac:dyDescent="0.25">
      <c r="A145" s="170"/>
      <c r="B145" s="164" t="s">
        <v>264</v>
      </c>
      <c r="C145" s="163" t="s">
        <v>819</v>
      </c>
      <c r="D145" s="155"/>
      <c r="E145" s="156"/>
      <c r="F145" s="156"/>
      <c r="G145" s="156"/>
      <c r="H145" s="157"/>
      <c r="I145" s="158"/>
      <c r="J145" s="156"/>
      <c r="K145" s="157"/>
      <c r="L145" s="157"/>
      <c r="M145" s="156"/>
      <c r="N145" s="155"/>
      <c r="O145" s="126"/>
    </row>
    <row r="146" spans="1:15" ht="15.75" x14ac:dyDescent="0.25">
      <c r="A146" s="165"/>
      <c r="B146" s="164" t="s">
        <v>264</v>
      </c>
      <c r="C146" s="163" t="s">
        <v>818</v>
      </c>
      <c r="D146" s="155"/>
      <c r="E146" s="156"/>
      <c r="F146" s="156"/>
      <c r="G146" s="156"/>
      <c r="H146" s="157"/>
      <c r="I146" s="158"/>
      <c r="J146" s="156"/>
      <c r="K146" s="157"/>
      <c r="L146" s="157"/>
      <c r="M146" s="156"/>
      <c r="N146" s="155"/>
      <c r="O146" s="126"/>
    </row>
    <row r="147" spans="1:15" ht="15.75" x14ac:dyDescent="0.25">
      <c r="A147" s="170"/>
      <c r="B147" s="164" t="s">
        <v>264</v>
      </c>
      <c r="C147" s="163" t="s">
        <v>817</v>
      </c>
      <c r="D147" s="155"/>
      <c r="E147" s="156"/>
      <c r="F147" s="156"/>
      <c r="G147" s="156"/>
      <c r="H147" s="157"/>
      <c r="I147" s="158"/>
      <c r="J147" s="156"/>
      <c r="K147" s="157"/>
      <c r="L147" s="157"/>
      <c r="M147" s="156"/>
      <c r="N147" s="155"/>
      <c r="O147" s="126"/>
    </row>
    <row r="148" spans="1:15" ht="15.75" x14ac:dyDescent="0.25">
      <c r="A148" s="170"/>
      <c r="B148" s="164" t="s">
        <v>264</v>
      </c>
      <c r="C148" s="163" t="s">
        <v>816</v>
      </c>
      <c r="D148" s="155">
        <f>E148+H148</f>
        <v>24374.2</v>
      </c>
      <c r="E148" s="156">
        <v>24374.2</v>
      </c>
      <c r="F148" s="156">
        <v>23265.5</v>
      </c>
      <c r="G148" s="156">
        <v>1108.7</v>
      </c>
      <c r="H148" s="157"/>
      <c r="I148" s="158">
        <f>J148+M148</f>
        <v>3698.9</v>
      </c>
      <c r="J148" s="156">
        <v>3698.9</v>
      </c>
      <c r="K148" s="157">
        <v>95.9</v>
      </c>
      <c r="L148" s="157"/>
      <c r="M148" s="156"/>
      <c r="N148" s="155">
        <f>D148+I148</f>
        <v>28073.100000000002</v>
      </c>
      <c r="O148" s="126"/>
    </row>
    <row r="149" spans="1:15" ht="15.75" x14ac:dyDescent="0.25">
      <c r="A149" s="165"/>
      <c r="B149" s="164" t="s">
        <v>264</v>
      </c>
      <c r="C149" s="163" t="s">
        <v>815</v>
      </c>
      <c r="D149" s="155">
        <f>E149+H149</f>
        <v>31398.5</v>
      </c>
      <c r="E149" s="156">
        <v>31398.5</v>
      </c>
      <c r="F149" s="156">
        <v>29988.2</v>
      </c>
      <c r="G149" s="156">
        <v>1410.3</v>
      </c>
      <c r="H149" s="157"/>
      <c r="I149" s="158">
        <f>J149+M149</f>
        <v>4835.3</v>
      </c>
      <c r="J149" s="156">
        <v>4835.3</v>
      </c>
      <c r="K149" s="157">
        <v>154.30000000000001</v>
      </c>
      <c r="L149" s="157"/>
      <c r="M149" s="156"/>
      <c r="N149" s="155">
        <f>D149+I149</f>
        <v>36233.800000000003</v>
      </c>
      <c r="O149" s="126"/>
    </row>
    <row r="150" spans="1:15" x14ac:dyDescent="0.25">
      <c r="D150" s="178"/>
      <c r="E150" s="178"/>
      <c r="F150" s="179"/>
      <c r="G150" s="179"/>
      <c r="H150" s="179"/>
      <c r="I150" s="178"/>
      <c r="J150" s="178"/>
      <c r="K150" s="179"/>
      <c r="L150" s="179"/>
      <c r="M150" s="179"/>
      <c r="N150" s="178"/>
    </row>
    <row r="151" spans="1:15" x14ac:dyDescent="0.25">
      <c r="D151" s="178"/>
      <c r="E151" s="178"/>
      <c r="F151" s="179"/>
      <c r="G151" s="179"/>
      <c r="H151" s="179"/>
      <c r="I151" s="178"/>
      <c r="J151" s="178"/>
      <c r="K151" s="179"/>
      <c r="L151" s="179"/>
      <c r="M151" s="179"/>
      <c r="N151" s="178"/>
    </row>
    <row r="152" spans="1:15" ht="15.75" x14ac:dyDescent="0.25">
      <c r="A152" s="165"/>
      <c r="B152" s="172"/>
      <c r="C152" s="177"/>
      <c r="D152" s="158"/>
      <c r="E152" s="158"/>
      <c r="F152" s="158"/>
      <c r="G152" s="156"/>
      <c r="H152" s="158"/>
      <c r="I152" s="158"/>
      <c r="J152" s="158"/>
      <c r="K152" s="158"/>
      <c r="L152" s="157"/>
      <c r="M152" s="158"/>
      <c r="N152" s="158"/>
      <c r="O152" s="126"/>
    </row>
    <row r="153" spans="1:15" ht="39" x14ac:dyDescent="0.25">
      <c r="A153" s="169"/>
      <c r="B153" s="176"/>
      <c r="C153" s="167" t="s">
        <v>814</v>
      </c>
      <c r="D153" s="166">
        <f>SUM(D155:D169)</f>
        <v>196855.7</v>
      </c>
      <c r="E153" s="166">
        <f>SUM(E155:E169)</f>
        <v>196855.7</v>
      </c>
      <c r="F153" s="166">
        <f>SUM(F155:F169)</f>
        <v>188382.19999999998</v>
      </c>
      <c r="G153" s="166">
        <f>SUM(G155:G169)</f>
        <v>8473.5</v>
      </c>
      <c r="H153" s="166"/>
      <c r="I153" s="166">
        <f>SUM(I155:I169)</f>
        <v>38955.30000000001</v>
      </c>
      <c r="J153" s="166">
        <f>SUM(J155:J169)</f>
        <v>38955.30000000001</v>
      </c>
      <c r="K153" s="166">
        <f>SUM(K155:K169)</f>
        <v>7479.399999999996</v>
      </c>
      <c r="L153" s="166"/>
      <c r="M153" s="166"/>
      <c r="N153" s="166">
        <f>SUM(N155:N169)</f>
        <v>235811.00000000006</v>
      </c>
      <c r="O153" s="126"/>
    </row>
    <row r="154" spans="1:15" ht="15.75" x14ac:dyDescent="0.25">
      <c r="A154" s="165"/>
      <c r="B154" s="172"/>
      <c r="C154" s="177"/>
      <c r="D154" s="158"/>
      <c r="E154" s="158"/>
      <c r="F154" s="158"/>
      <c r="G154" s="156"/>
      <c r="H154" s="158"/>
      <c r="I154" s="158"/>
      <c r="J154" s="158"/>
      <c r="K154" s="158"/>
      <c r="L154" s="157"/>
      <c r="M154" s="158"/>
      <c r="N154" s="158"/>
      <c r="O154" s="126"/>
    </row>
    <row r="155" spans="1:15" ht="31.5" x14ac:dyDescent="0.25">
      <c r="A155" s="165"/>
      <c r="B155" s="172" t="s">
        <v>264</v>
      </c>
      <c r="C155" s="174" t="s">
        <v>813</v>
      </c>
      <c r="D155" s="155">
        <f t="shared" ref="D155:D169" si="13">E155+H155</f>
        <v>387.9</v>
      </c>
      <c r="E155" s="156">
        <v>387.9</v>
      </c>
      <c r="F155" s="156"/>
      <c r="G155" s="156">
        <v>387.9</v>
      </c>
      <c r="H155" s="157"/>
      <c r="I155" s="158">
        <f t="shared" ref="I155:I169" si="14">J155+M155</f>
        <v>7646.6</v>
      </c>
      <c r="J155" s="156">
        <v>7646.6</v>
      </c>
      <c r="K155" s="157">
        <v>6267.7</v>
      </c>
      <c r="L155" s="157"/>
      <c r="M155" s="156"/>
      <c r="N155" s="155">
        <f t="shared" ref="N155:N169" si="15">D155+I155</f>
        <v>8034.5</v>
      </c>
      <c r="O155" s="126"/>
    </row>
    <row r="156" spans="1:15" ht="15.75" x14ac:dyDescent="0.25">
      <c r="A156" s="161"/>
      <c r="B156" s="160" t="s">
        <v>264</v>
      </c>
      <c r="C156" s="159" t="s">
        <v>812</v>
      </c>
      <c r="D156" s="155">
        <f t="shared" si="13"/>
        <v>24122.6</v>
      </c>
      <c r="E156" s="156">
        <v>24122.6</v>
      </c>
      <c r="F156" s="156">
        <v>23701</v>
      </c>
      <c r="G156" s="156">
        <v>421.6</v>
      </c>
      <c r="H156" s="157"/>
      <c r="I156" s="158">
        <f t="shared" si="14"/>
        <v>3558.3</v>
      </c>
      <c r="J156" s="156">
        <v>3558.3</v>
      </c>
      <c r="K156" s="157">
        <v>109.3</v>
      </c>
      <c r="L156" s="157"/>
      <c r="M156" s="156"/>
      <c r="N156" s="155">
        <f t="shared" si="15"/>
        <v>27680.899999999998</v>
      </c>
      <c r="O156" s="126"/>
    </row>
    <row r="157" spans="1:15" ht="15.75" x14ac:dyDescent="0.25">
      <c r="A157" s="161"/>
      <c r="B157" s="160" t="s">
        <v>264</v>
      </c>
      <c r="C157" s="159" t="s">
        <v>811</v>
      </c>
      <c r="D157" s="155">
        <f t="shared" si="13"/>
        <v>24916.799999999999</v>
      </c>
      <c r="E157" s="156">
        <v>24916.799999999999</v>
      </c>
      <c r="F157" s="156">
        <v>24102.199999999997</v>
      </c>
      <c r="G157" s="156">
        <v>814.6</v>
      </c>
      <c r="H157" s="157"/>
      <c r="I157" s="158">
        <f t="shared" si="14"/>
        <v>3776.3</v>
      </c>
      <c r="J157" s="156">
        <v>3776.3</v>
      </c>
      <c r="K157" s="157">
        <v>118.3</v>
      </c>
      <c r="L157" s="157"/>
      <c r="M157" s="156"/>
      <c r="N157" s="155">
        <f t="shared" si="15"/>
        <v>28693.1</v>
      </c>
      <c r="O157" s="126"/>
    </row>
    <row r="158" spans="1:15" ht="15.75" x14ac:dyDescent="0.25">
      <c r="A158" s="165"/>
      <c r="B158" s="164" t="s">
        <v>264</v>
      </c>
      <c r="C158" s="163" t="s">
        <v>810</v>
      </c>
      <c r="D158" s="155">
        <f t="shared" si="13"/>
        <v>7552.3</v>
      </c>
      <c r="E158" s="156">
        <v>7552.3</v>
      </c>
      <c r="F158" s="156">
        <v>7138.3</v>
      </c>
      <c r="G158" s="156">
        <v>414</v>
      </c>
      <c r="H158" s="157"/>
      <c r="I158" s="158">
        <f t="shared" si="14"/>
        <v>1339.9</v>
      </c>
      <c r="J158" s="156">
        <v>1339.9</v>
      </c>
      <c r="K158" s="157">
        <v>62.9</v>
      </c>
      <c r="L158" s="157"/>
      <c r="M158" s="156"/>
      <c r="N158" s="155">
        <f t="shared" si="15"/>
        <v>8892.2000000000007</v>
      </c>
      <c r="O158" s="126"/>
    </row>
    <row r="159" spans="1:15" ht="15.75" x14ac:dyDescent="0.25">
      <c r="A159" s="170"/>
      <c r="B159" s="164" t="s">
        <v>264</v>
      </c>
      <c r="C159" s="163" t="s">
        <v>809</v>
      </c>
      <c r="D159" s="155">
        <f t="shared" si="13"/>
        <v>9318.2000000000007</v>
      </c>
      <c r="E159" s="156">
        <v>9318.2000000000007</v>
      </c>
      <c r="F159" s="156">
        <v>8797.5</v>
      </c>
      <c r="G159" s="156">
        <v>520.70000000000005</v>
      </c>
      <c r="H159" s="157"/>
      <c r="I159" s="158">
        <f t="shared" si="14"/>
        <v>1577.9</v>
      </c>
      <c r="J159" s="156">
        <v>1577.9</v>
      </c>
      <c r="K159" s="157">
        <v>77.900000000000006</v>
      </c>
      <c r="L159" s="157"/>
      <c r="M159" s="156"/>
      <c r="N159" s="155">
        <f t="shared" si="15"/>
        <v>10896.1</v>
      </c>
      <c r="O159" s="126"/>
    </row>
    <row r="160" spans="1:15" ht="15.75" x14ac:dyDescent="0.25">
      <c r="A160" s="170"/>
      <c r="B160" s="164" t="s">
        <v>264</v>
      </c>
      <c r="C160" s="163" t="s">
        <v>808</v>
      </c>
      <c r="D160" s="155">
        <f t="shared" si="13"/>
        <v>15742.6</v>
      </c>
      <c r="E160" s="156">
        <v>15742.6</v>
      </c>
      <c r="F160" s="156">
        <v>15061.6</v>
      </c>
      <c r="G160" s="156">
        <v>681</v>
      </c>
      <c r="H160" s="157"/>
      <c r="I160" s="158">
        <f t="shared" si="14"/>
        <v>2564.9</v>
      </c>
      <c r="J160" s="156">
        <v>2564.9</v>
      </c>
      <c r="K160" s="157">
        <v>92.9</v>
      </c>
      <c r="L160" s="157"/>
      <c r="M160" s="156"/>
      <c r="N160" s="155">
        <f t="shared" si="15"/>
        <v>18307.5</v>
      </c>
      <c r="O160" s="126"/>
    </row>
    <row r="161" spans="1:15" ht="15.75" x14ac:dyDescent="0.25">
      <c r="A161" s="165"/>
      <c r="B161" s="164" t="s">
        <v>264</v>
      </c>
      <c r="C161" s="163" t="s">
        <v>807</v>
      </c>
      <c r="D161" s="155">
        <f t="shared" si="13"/>
        <v>9593.7000000000007</v>
      </c>
      <c r="E161" s="156">
        <v>9593.7000000000007</v>
      </c>
      <c r="F161" s="156">
        <v>9134.6</v>
      </c>
      <c r="G161" s="156">
        <v>459.1</v>
      </c>
      <c r="H161" s="157"/>
      <c r="I161" s="158">
        <f t="shared" si="14"/>
        <v>1511.4</v>
      </c>
      <c r="J161" s="156">
        <v>1511.4</v>
      </c>
      <c r="K161" s="157">
        <v>58.4</v>
      </c>
      <c r="L161" s="157"/>
      <c r="M161" s="156"/>
      <c r="N161" s="155">
        <f t="shared" si="15"/>
        <v>11105.1</v>
      </c>
      <c r="O161" s="126"/>
    </row>
    <row r="162" spans="1:15" ht="15.75" x14ac:dyDescent="0.25">
      <c r="A162" s="170"/>
      <c r="B162" s="164" t="s">
        <v>264</v>
      </c>
      <c r="C162" s="163" t="s">
        <v>806</v>
      </c>
      <c r="D162" s="155">
        <f t="shared" si="13"/>
        <v>6517</v>
      </c>
      <c r="E162" s="156">
        <v>6517</v>
      </c>
      <c r="F162" s="156">
        <v>6062.8</v>
      </c>
      <c r="G162" s="156">
        <v>454.2</v>
      </c>
      <c r="H162" s="157"/>
      <c r="I162" s="158">
        <f t="shared" si="14"/>
        <v>1152.9000000000001</v>
      </c>
      <c r="J162" s="156">
        <v>1152.9000000000001</v>
      </c>
      <c r="K162" s="157">
        <v>62.9</v>
      </c>
      <c r="L162" s="157"/>
      <c r="M162" s="156"/>
      <c r="N162" s="155">
        <f t="shared" si="15"/>
        <v>7669.9</v>
      </c>
      <c r="O162" s="126"/>
    </row>
    <row r="163" spans="1:15" ht="15.75" x14ac:dyDescent="0.25">
      <c r="A163" s="170"/>
      <c r="B163" s="164" t="s">
        <v>264</v>
      </c>
      <c r="C163" s="163" t="s">
        <v>805</v>
      </c>
      <c r="D163" s="155">
        <f t="shared" si="13"/>
        <v>18386.5</v>
      </c>
      <c r="E163" s="156">
        <v>18386.5</v>
      </c>
      <c r="F163" s="156">
        <v>17826.899999999998</v>
      </c>
      <c r="G163" s="156">
        <v>559.6</v>
      </c>
      <c r="H163" s="157"/>
      <c r="I163" s="158">
        <f t="shared" si="14"/>
        <v>2928.9</v>
      </c>
      <c r="J163" s="156">
        <v>2928.9</v>
      </c>
      <c r="K163" s="157">
        <v>89.9</v>
      </c>
      <c r="L163" s="157"/>
      <c r="M163" s="156"/>
      <c r="N163" s="155">
        <f t="shared" si="15"/>
        <v>21315.4</v>
      </c>
      <c r="O163" s="126"/>
    </row>
    <row r="164" spans="1:15" ht="15.75" x14ac:dyDescent="0.25">
      <c r="A164" s="165"/>
      <c r="B164" s="164" t="s">
        <v>264</v>
      </c>
      <c r="C164" s="163" t="s">
        <v>804</v>
      </c>
      <c r="D164" s="155">
        <f t="shared" si="13"/>
        <v>11219.8</v>
      </c>
      <c r="E164" s="156">
        <v>11219.8</v>
      </c>
      <c r="F164" s="156">
        <v>10743.099999999999</v>
      </c>
      <c r="G164" s="156">
        <v>476.7</v>
      </c>
      <c r="H164" s="157"/>
      <c r="I164" s="158">
        <f t="shared" si="14"/>
        <v>1926.4</v>
      </c>
      <c r="J164" s="156">
        <v>1926.4</v>
      </c>
      <c r="K164" s="157">
        <v>70.400000000000006</v>
      </c>
      <c r="L164" s="157"/>
      <c r="M164" s="156"/>
      <c r="N164" s="155">
        <f t="shared" si="15"/>
        <v>13146.199999999999</v>
      </c>
      <c r="O164" s="126"/>
    </row>
    <row r="165" spans="1:15" ht="15.75" x14ac:dyDescent="0.25">
      <c r="A165" s="170"/>
      <c r="B165" s="172" t="s">
        <v>264</v>
      </c>
      <c r="C165" s="171" t="s">
        <v>803</v>
      </c>
      <c r="D165" s="155">
        <f t="shared" si="13"/>
        <v>39515.4</v>
      </c>
      <c r="E165" s="156">
        <v>39515.4</v>
      </c>
      <c r="F165" s="156">
        <v>38168.799999999996</v>
      </c>
      <c r="G165" s="156">
        <v>1346.6</v>
      </c>
      <c r="H165" s="157"/>
      <c r="I165" s="158">
        <f t="shared" si="14"/>
        <v>6169.7</v>
      </c>
      <c r="J165" s="156">
        <v>6169.7</v>
      </c>
      <c r="K165" s="157">
        <v>215.7</v>
      </c>
      <c r="L165" s="157"/>
      <c r="M165" s="156"/>
      <c r="N165" s="155">
        <f t="shared" si="15"/>
        <v>45685.1</v>
      </c>
      <c r="O165" s="126"/>
    </row>
    <row r="166" spans="1:15" ht="15.75" x14ac:dyDescent="0.25">
      <c r="A166" s="170"/>
      <c r="B166" s="164" t="s">
        <v>264</v>
      </c>
      <c r="C166" s="163" t="s">
        <v>802</v>
      </c>
      <c r="D166" s="155">
        <f t="shared" si="13"/>
        <v>9507.1</v>
      </c>
      <c r="E166" s="156">
        <v>9507.1</v>
      </c>
      <c r="F166" s="156">
        <v>9147.7999999999993</v>
      </c>
      <c r="G166" s="156">
        <v>359.3</v>
      </c>
      <c r="H166" s="157"/>
      <c r="I166" s="158">
        <f t="shared" si="14"/>
        <v>1490.4</v>
      </c>
      <c r="J166" s="156">
        <v>1490.4</v>
      </c>
      <c r="K166" s="157">
        <v>52.4</v>
      </c>
      <c r="L166" s="157"/>
      <c r="M166" s="156"/>
      <c r="N166" s="155">
        <f t="shared" si="15"/>
        <v>10997.5</v>
      </c>
      <c r="O166" s="126"/>
    </row>
    <row r="167" spans="1:15" ht="15.75" x14ac:dyDescent="0.25">
      <c r="A167" s="170"/>
      <c r="B167" s="164" t="s">
        <v>264</v>
      </c>
      <c r="C167" s="163" t="s">
        <v>801</v>
      </c>
      <c r="D167" s="155">
        <f t="shared" si="13"/>
        <v>11054.3</v>
      </c>
      <c r="E167" s="156">
        <v>11054.3</v>
      </c>
      <c r="F167" s="156">
        <v>10510.199999999999</v>
      </c>
      <c r="G167" s="156">
        <v>544.1</v>
      </c>
      <c r="H167" s="157"/>
      <c r="I167" s="158">
        <f t="shared" si="14"/>
        <v>1764.9</v>
      </c>
      <c r="J167" s="156">
        <v>1764.9</v>
      </c>
      <c r="K167" s="157">
        <v>77.900000000000006</v>
      </c>
      <c r="L167" s="157"/>
      <c r="M167" s="156"/>
      <c r="N167" s="155">
        <f t="shared" si="15"/>
        <v>12819.199999999999</v>
      </c>
      <c r="O167" s="126"/>
    </row>
    <row r="168" spans="1:15" ht="15.75" x14ac:dyDescent="0.25">
      <c r="A168" s="165"/>
      <c r="B168" s="164" t="s">
        <v>264</v>
      </c>
      <c r="C168" s="163" t="s">
        <v>800</v>
      </c>
      <c r="D168" s="155">
        <f t="shared" si="13"/>
        <v>2428.6999999999998</v>
      </c>
      <c r="E168" s="156">
        <v>2428.6999999999998</v>
      </c>
      <c r="F168" s="156">
        <v>2003.9</v>
      </c>
      <c r="G168" s="156">
        <v>424.8</v>
      </c>
      <c r="H168" s="157"/>
      <c r="I168" s="158">
        <f t="shared" si="14"/>
        <v>383.9</v>
      </c>
      <c r="J168" s="156">
        <v>383.9</v>
      </c>
      <c r="K168" s="157">
        <v>56.9</v>
      </c>
      <c r="L168" s="157"/>
      <c r="M168" s="156"/>
      <c r="N168" s="155">
        <f t="shared" si="15"/>
        <v>2812.6</v>
      </c>
      <c r="O168" s="126"/>
    </row>
    <row r="169" spans="1:15" ht="15.75" x14ac:dyDescent="0.25">
      <c r="A169" s="170"/>
      <c r="B169" s="164" t="s">
        <v>264</v>
      </c>
      <c r="C169" s="163" t="s">
        <v>799</v>
      </c>
      <c r="D169" s="155">
        <f t="shared" si="13"/>
        <v>6592.8</v>
      </c>
      <c r="E169" s="156">
        <v>6592.8</v>
      </c>
      <c r="F169" s="156">
        <v>5983.5</v>
      </c>
      <c r="G169" s="156">
        <v>609.29999999999995</v>
      </c>
      <c r="H169" s="157"/>
      <c r="I169" s="158">
        <f t="shared" si="14"/>
        <v>1162.9000000000001</v>
      </c>
      <c r="J169" s="156">
        <v>1162.9000000000001</v>
      </c>
      <c r="K169" s="157">
        <v>65.900000000000006</v>
      </c>
      <c r="L169" s="157"/>
      <c r="M169" s="156"/>
      <c r="N169" s="155">
        <f t="shared" si="15"/>
        <v>7755.7000000000007</v>
      </c>
      <c r="O169" s="126"/>
    </row>
    <row r="170" spans="1:15" ht="15.75" x14ac:dyDescent="0.25">
      <c r="A170" s="165"/>
      <c r="B170" s="172"/>
      <c r="C170" s="177"/>
      <c r="D170" s="158"/>
      <c r="E170" s="158"/>
      <c r="F170" s="158"/>
      <c r="G170" s="156"/>
      <c r="H170" s="158"/>
      <c r="I170" s="158"/>
      <c r="J170" s="158"/>
      <c r="K170" s="158"/>
      <c r="L170" s="157"/>
      <c r="M170" s="158"/>
      <c r="N170" s="158"/>
      <c r="O170" s="126"/>
    </row>
    <row r="171" spans="1:15" ht="39" x14ac:dyDescent="0.25">
      <c r="A171" s="169"/>
      <c r="B171" s="176"/>
      <c r="C171" s="167" t="s">
        <v>798</v>
      </c>
      <c r="D171" s="166">
        <f>SUM(D173:D182)</f>
        <v>129320.39999999998</v>
      </c>
      <c r="E171" s="166">
        <f>SUM(E173:E182)</f>
        <v>129320.39999999998</v>
      </c>
      <c r="F171" s="166">
        <f>SUM(F173:F182)</f>
        <v>124125.49999999999</v>
      </c>
      <c r="G171" s="166">
        <f>SUM(G173:G182)</f>
        <v>5194.8999999999996</v>
      </c>
      <c r="H171" s="166"/>
      <c r="I171" s="166">
        <f>SUM(I173:I182)</f>
        <v>25338.700000000004</v>
      </c>
      <c r="J171" s="166">
        <f>SUM(J173:J182)</f>
        <v>25338.700000000004</v>
      </c>
      <c r="K171" s="166">
        <f>SUM(K173:K182)</f>
        <v>4948.3999999999978</v>
      </c>
      <c r="L171" s="166"/>
      <c r="M171" s="166"/>
      <c r="N171" s="166">
        <f>SUM(N173:N182)</f>
        <v>154659.09999999998</v>
      </c>
      <c r="O171" s="126"/>
    </row>
    <row r="172" spans="1:15" ht="15.75" x14ac:dyDescent="0.25">
      <c r="A172" s="165"/>
      <c r="B172" s="172"/>
      <c r="C172" s="177"/>
      <c r="D172" s="158"/>
      <c r="E172" s="158"/>
      <c r="F172" s="158"/>
      <c r="G172" s="156"/>
      <c r="H172" s="158"/>
      <c r="I172" s="158"/>
      <c r="J172" s="158"/>
      <c r="K172" s="158"/>
      <c r="L172" s="157"/>
      <c r="M172" s="158"/>
      <c r="N172" s="158"/>
      <c r="O172" s="126"/>
    </row>
    <row r="173" spans="1:15" ht="31.5" x14ac:dyDescent="0.25">
      <c r="A173" s="165"/>
      <c r="B173" s="172" t="s">
        <v>264</v>
      </c>
      <c r="C173" s="174" t="s">
        <v>797</v>
      </c>
      <c r="D173" s="155">
        <f t="shared" ref="D173:D182" si="16">E173+H173</f>
        <v>224.9</v>
      </c>
      <c r="E173" s="156">
        <v>224.9</v>
      </c>
      <c r="F173" s="156"/>
      <c r="G173" s="156">
        <v>224.9</v>
      </c>
      <c r="H173" s="157"/>
      <c r="I173" s="158">
        <f t="shared" ref="I173:I182" si="17">J173+M173</f>
        <v>5097.8</v>
      </c>
      <c r="J173" s="156">
        <v>5097.8</v>
      </c>
      <c r="K173" s="157">
        <v>4178.5</v>
      </c>
      <c r="L173" s="157"/>
      <c r="M173" s="156"/>
      <c r="N173" s="155">
        <f t="shared" ref="N173:N182" si="18">D173+I173</f>
        <v>5322.7</v>
      </c>
      <c r="O173" s="126"/>
    </row>
    <row r="174" spans="1:15" ht="15.75" x14ac:dyDescent="0.25">
      <c r="A174" s="161"/>
      <c r="B174" s="160" t="s">
        <v>264</v>
      </c>
      <c r="C174" s="159" t="s">
        <v>796</v>
      </c>
      <c r="D174" s="155">
        <f t="shared" si="16"/>
        <v>7048.7</v>
      </c>
      <c r="E174" s="156">
        <v>7048.7</v>
      </c>
      <c r="F174" s="156">
        <v>6762.9000000000005</v>
      </c>
      <c r="G174" s="156">
        <v>285.8</v>
      </c>
      <c r="H174" s="157"/>
      <c r="I174" s="158">
        <f t="shared" si="17"/>
        <v>981.4</v>
      </c>
      <c r="J174" s="156">
        <v>981.4</v>
      </c>
      <c r="K174" s="157">
        <v>67.400000000000006</v>
      </c>
      <c r="L174" s="157"/>
      <c r="M174" s="156"/>
      <c r="N174" s="155">
        <f t="shared" si="18"/>
        <v>8030.0999999999995</v>
      </c>
      <c r="O174" s="126"/>
    </row>
    <row r="175" spans="1:15" ht="15.75" x14ac:dyDescent="0.25">
      <c r="A175" s="161"/>
      <c r="B175" s="160" t="s">
        <v>264</v>
      </c>
      <c r="C175" s="159" t="s">
        <v>795</v>
      </c>
      <c r="D175" s="155">
        <f t="shared" si="16"/>
        <v>16419.7</v>
      </c>
      <c r="E175" s="156">
        <v>16419.7</v>
      </c>
      <c r="F175" s="156">
        <v>15688</v>
      </c>
      <c r="G175" s="156">
        <v>731.7</v>
      </c>
      <c r="H175" s="157"/>
      <c r="I175" s="158">
        <f t="shared" si="17"/>
        <v>2502.9</v>
      </c>
      <c r="J175" s="156">
        <v>2502.9</v>
      </c>
      <c r="K175" s="157">
        <v>74.900000000000006</v>
      </c>
      <c r="L175" s="157"/>
      <c r="M175" s="156"/>
      <c r="N175" s="155">
        <f t="shared" si="18"/>
        <v>18922.600000000002</v>
      </c>
      <c r="O175" s="126"/>
    </row>
    <row r="176" spans="1:15" ht="15.75" x14ac:dyDescent="0.25">
      <c r="A176" s="170"/>
      <c r="B176" s="172" t="s">
        <v>264</v>
      </c>
      <c r="C176" s="171" t="s">
        <v>794</v>
      </c>
      <c r="D176" s="155">
        <f t="shared" si="16"/>
        <v>14526.3</v>
      </c>
      <c r="E176" s="156">
        <v>14526.3</v>
      </c>
      <c r="F176" s="156">
        <v>14042.1</v>
      </c>
      <c r="G176" s="156">
        <v>484.2</v>
      </c>
      <c r="H176" s="157"/>
      <c r="I176" s="158">
        <f t="shared" si="17"/>
        <v>2341.4</v>
      </c>
      <c r="J176" s="156">
        <v>2341.4</v>
      </c>
      <c r="K176" s="157">
        <v>82.4</v>
      </c>
      <c r="L176" s="157"/>
      <c r="M176" s="156"/>
      <c r="N176" s="155">
        <f t="shared" si="18"/>
        <v>16867.7</v>
      </c>
      <c r="O176" s="126"/>
    </row>
    <row r="177" spans="1:15" ht="15.75" x14ac:dyDescent="0.25">
      <c r="A177" s="165"/>
      <c r="B177" s="164" t="s">
        <v>264</v>
      </c>
      <c r="C177" s="163" t="s">
        <v>793</v>
      </c>
      <c r="D177" s="155">
        <f t="shared" si="16"/>
        <v>7586.7</v>
      </c>
      <c r="E177" s="156">
        <v>7586.7</v>
      </c>
      <c r="F177" s="156">
        <v>7132.8</v>
      </c>
      <c r="G177" s="156">
        <v>453.9</v>
      </c>
      <c r="H177" s="157"/>
      <c r="I177" s="158">
        <f t="shared" si="17"/>
        <v>1110.9000000000001</v>
      </c>
      <c r="J177" s="156">
        <v>1110.9000000000001</v>
      </c>
      <c r="K177" s="157">
        <v>50.9</v>
      </c>
      <c r="L177" s="157"/>
      <c r="M177" s="156"/>
      <c r="N177" s="155">
        <f t="shared" si="18"/>
        <v>8697.6</v>
      </c>
      <c r="O177" s="126"/>
    </row>
    <row r="178" spans="1:15" ht="15.75" x14ac:dyDescent="0.25">
      <c r="A178" s="170"/>
      <c r="B178" s="164" t="s">
        <v>264</v>
      </c>
      <c r="C178" s="163" t="s">
        <v>792</v>
      </c>
      <c r="D178" s="155">
        <f t="shared" si="16"/>
        <v>28406.6</v>
      </c>
      <c r="E178" s="156">
        <v>28406.6</v>
      </c>
      <c r="F178" s="156">
        <v>27669.899999999998</v>
      </c>
      <c r="G178" s="156">
        <v>736.7</v>
      </c>
      <c r="H178" s="157"/>
      <c r="I178" s="158">
        <f t="shared" si="17"/>
        <v>4617.3</v>
      </c>
      <c r="J178" s="156">
        <v>4617.3</v>
      </c>
      <c r="K178" s="157">
        <v>145.30000000000001</v>
      </c>
      <c r="L178" s="157"/>
      <c r="M178" s="156"/>
      <c r="N178" s="155">
        <f t="shared" si="18"/>
        <v>33023.9</v>
      </c>
      <c r="O178" s="126"/>
    </row>
    <row r="179" spans="1:15" ht="15.75" x14ac:dyDescent="0.25">
      <c r="A179" s="170"/>
      <c r="B179" s="164" t="s">
        <v>264</v>
      </c>
      <c r="C179" s="163" t="s">
        <v>791</v>
      </c>
      <c r="D179" s="155">
        <f t="shared" si="16"/>
        <v>7080.5</v>
      </c>
      <c r="E179" s="156">
        <v>7080.5</v>
      </c>
      <c r="F179" s="156">
        <v>6584.7</v>
      </c>
      <c r="G179" s="156">
        <v>495.8</v>
      </c>
      <c r="H179" s="157"/>
      <c r="I179" s="158">
        <f t="shared" si="17"/>
        <v>1137.4000000000001</v>
      </c>
      <c r="J179" s="156">
        <v>1137.4000000000001</v>
      </c>
      <c r="K179" s="157">
        <v>58.4</v>
      </c>
      <c r="L179" s="157"/>
      <c r="M179" s="156"/>
      <c r="N179" s="155">
        <f t="shared" si="18"/>
        <v>8217.9</v>
      </c>
      <c r="O179" s="126"/>
    </row>
    <row r="180" spans="1:15" ht="15.75" x14ac:dyDescent="0.25">
      <c r="A180" s="165"/>
      <c r="B180" s="164" t="s">
        <v>264</v>
      </c>
      <c r="C180" s="163" t="s">
        <v>790</v>
      </c>
      <c r="D180" s="155">
        <f t="shared" si="16"/>
        <v>12005.4</v>
      </c>
      <c r="E180" s="156">
        <v>12005.4</v>
      </c>
      <c r="F180" s="156">
        <v>11447</v>
      </c>
      <c r="G180" s="156">
        <v>558.4</v>
      </c>
      <c r="H180" s="157"/>
      <c r="I180" s="158">
        <f t="shared" si="17"/>
        <v>1978.4</v>
      </c>
      <c r="J180" s="156">
        <v>1978.4</v>
      </c>
      <c r="K180" s="157">
        <v>85.4</v>
      </c>
      <c r="L180" s="157"/>
      <c r="M180" s="156"/>
      <c r="N180" s="155">
        <f t="shared" si="18"/>
        <v>13983.8</v>
      </c>
      <c r="O180" s="126"/>
    </row>
    <row r="181" spans="1:15" ht="15.75" x14ac:dyDescent="0.25">
      <c r="A181" s="170"/>
      <c r="B181" s="164" t="s">
        <v>264</v>
      </c>
      <c r="C181" s="163" t="s">
        <v>789</v>
      </c>
      <c r="D181" s="155">
        <f t="shared" si="16"/>
        <v>20733.2</v>
      </c>
      <c r="E181" s="156">
        <v>20733.2</v>
      </c>
      <c r="F181" s="156">
        <v>20140.2</v>
      </c>
      <c r="G181" s="156">
        <v>593</v>
      </c>
      <c r="H181" s="157"/>
      <c r="I181" s="158">
        <f t="shared" si="17"/>
        <v>3198.8</v>
      </c>
      <c r="J181" s="156">
        <v>3198.8</v>
      </c>
      <c r="K181" s="157">
        <v>113.8</v>
      </c>
      <c r="L181" s="157"/>
      <c r="M181" s="156"/>
      <c r="N181" s="155">
        <f t="shared" si="18"/>
        <v>23932</v>
      </c>
      <c r="O181" s="126"/>
    </row>
    <row r="182" spans="1:15" ht="15.75" x14ac:dyDescent="0.25">
      <c r="A182" s="170"/>
      <c r="B182" s="164" t="s">
        <v>264</v>
      </c>
      <c r="C182" s="163" t="s">
        <v>788</v>
      </c>
      <c r="D182" s="155">
        <f t="shared" si="16"/>
        <v>15288.4</v>
      </c>
      <c r="E182" s="156">
        <v>15288.4</v>
      </c>
      <c r="F182" s="156">
        <v>14657.9</v>
      </c>
      <c r="G182" s="156">
        <v>630.5</v>
      </c>
      <c r="H182" s="157"/>
      <c r="I182" s="158">
        <f t="shared" si="17"/>
        <v>2372.4</v>
      </c>
      <c r="J182" s="156">
        <v>2372.4</v>
      </c>
      <c r="K182" s="157">
        <v>91.4</v>
      </c>
      <c r="L182" s="157"/>
      <c r="M182" s="156"/>
      <c r="N182" s="155">
        <f t="shared" si="18"/>
        <v>17660.8</v>
      </c>
      <c r="O182" s="126"/>
    </row>
    <row r="183" spans="1:15" ht="15.75" x14ac:dyDescent="0.25">
      <c r="A183" s="165"/>
      <c r="B183" s="172"/>
      <c r="C183" s="177"/>
      <c r="D183" s="158"/>
      <c r="E183" s="158"/>
      <c r="F183" s="158"/>
      <c r="G183" s="156"/>
      <c r="H183" s="158"/>
      <c r="I183" s="158"/>
      <c r="J183" s="158"/>
      <c r="K183" s="158"/>
      <c r="L183" s="157"/>
      <c r="M183" s="158"/>
      <c r="N183" s="158"/>
      <c r="O183" s="126"/>
    </row>
    <row r="184" spans="1:15" ht="39" x14ac:dyDescent="0.25">
      <c r="A184" s="169"/>
      <c r="B184" s="176"/>
      <c r="C184" s="167" t="s">
        <v>787</v>
      </c>
      <c r="D184" s="166">
        <f>SUM(D186:D201)</f>
        <v>295211.40000000002</v>
      </c>
      <c r="E184" s="166">
        <f>SUM(E186:E201)</f>
        <v>295211.40000000002</v>
      </c>
      <c r="F184" s="166">
        <f>SUM(F186:F201)</f>
        <v>280081.40000000002</v>
      </c>
      <c r="G184" s="166">
        <f>SUM(G186:G201)</f>
        <v>15130</v>
      </c>
      <c r="H184" s="166"/>
      <c r="I184" s="166">
        <f>SUM(I186:I201)</f>
        <v>51715.400000000016</v>
      </c>
      <c r="J184" s="166">
        <f>SUM(J186:J201)</f>
        <v>51715.400000000016</v>
      </c>
      <c r="K184" s="166">
        <f>SUM(K186:K201)</f>
        <v>8063.8999999999987</v>
      </c>
      <c r="L184" s="166"/>
      <c r="M184" s="166"/>
      <c r="N184" s="166">
        <f>SUM(N186:N201)</f>
        <v>346926.80000000005</v>
      </c>
      <c r="O184" s="126"/>
    </row>
    <row r="185" spans="1:15" ht="15.75" x14ac:dyDescent="0.25">
      <c r="A185" s="165"/>
      <c r="B185" s="172"/>
      <c r="C185" s="177"/>
      <c r="D185" s="158"/>
      <c r="E185" s="158"/>
      <c r="F185" s="158"/>
      <c r="G185" s="156"/>
      <c r="H185" s="158"/>
      <c r="I185" s="158"/>
      <c r="J185" s="158"/>
      <c r="K185" s="158"/>
      <c r="L185" s="157"/>
      <c r="M185" s="158"/>
      <c r="N185" s="158"/>
      <c r="O185" s="126"/>
    </row>
    <row r="186" spans="1:15" ht="31.5" x14ac:dyDescent="0.25">
      <c r="A186" s="165"/>
      <c r="B186" s="172" t="s">
        <v>264</v>
      </c>
      <c r="C186" s="174" t="s">
        <v>786</v>
      </c>
      <c r="D186" s="155">
        <f t="shared" ref="D186:D201" si="19">E186+H186</f>
        <v>1111.6000000000001</v>
      </c>
      <c r="E186" s="156">
        <v>1111.6000000000001</v>
      </c>
      <c r="F186" s="156"/>
      <c r="G186" s="156">
        <v>1111.6000000000001</v>
      </c>
      <c r="H186" s="157"/>
      <c r="I186" s="158">
        <f t="shared" ref="I186:I201" si="20">J186+M186</f>
        <v>8010.6</v>
      </c>
      <c r="J186" s="156">
        <v>8010.6</v>
      </c>
      <c r="K186" s="157">
        <v>6566.1</v>
      </c>
      <c r="L186" s="157"/>
      <c r="M186" s="156"/>
      <c r="N186" s="155">
        <f t="shared" ref="N186:N201" si="21">D186+I186</f>
        <v>9122.2000000000007</v>
      </c>
      <c r="O186" s="126"/>
    </row>
    <row r="187" spans="1:15" ht="15.75" x14ac:dyDescent="0.25">
      <c r="A187" s="161"/>
      <c r="B187" s="160" t="s">
        <v>264</v>
      </c>
      <c r="C187" s="159" t="s">
        <v>785</v>
      </c>
      <c r="D187" s="155">
        <f t="shared" si="19"/>
        <v>31988.3</v>
      </c>
      <c r="E187" s="156">
        <v>31988.3</v>
      </c>
      <c r="F187" s="156">
        <v>30941.8</v>
      </c>
      <c r="G187" s="156">
        <v>1046.5</v>
      </c>
      <c r="H187" s="157"/>
      <c r="I187" s="158">
        <f t="shared" si="20"/>
        <v>4461.3</v>
      </c>
      <c r="J187" s="156">
        <v>4461.3</v>
      </c>
      <c r="K187" s="157">
        <v>154.30000000000001</v>
      </c>
      <c r="L187" s="157"/>
      <c r="M187" s="156"/>
      <c r="N187" s="155">
        <f t="shared" si="21"/>
        <v>36449.599999999999</v>
      </c>
      <c r="O187" s="126"/>
    </row>
    <row r="188" spans="1:15" ht="15.75" x14ac:dyDescent="0.25">
      <c r="A188" s="161"/>
      <c r="B188" s="160" t="s">
        <v>264</v>
      </c>
      <c r="C188" s="159" t="s">
        <v>784</v>
      </c>
      <c r="D188" s="155">
        <f t="shared" si="19"/>
        <v>29588.9</v>
      </c>
      <c r="E188" s="156">
        <v>29588.9</v>
      </c>
      <c r="F188" s="156">
        <v>28736.400000000001</v>
      </c>
      <c r="G188" s="156">
        <v>852.5</v>
      </c>
      <c r="H188" s="157"/>
      <c r="I188" s="158">
        <f t="shared" si="20"/>
        <v>4191.3</v>
      </c>
      <c r="J188" s="156">
        <v>4191.3</v>
      </c>
      <c r="K188" s="157">
        <v>130.30000000000001</v>
      </c>
      <c r="L188" s="157"/>
      <c r="M188" s="156"/>
      <c r="N188" s="155">
        <f t="shared" si="21"/>
        <v>33780.200000000004</v>
      </c>
      <c r="O188" s="126"/>
    </row>
    <row r="189" spans="1:15" ht="15.75" x14ac:dyDescent="0.25">
      <c r="A189" s="170"/>
      <c r="B189" s="172" t="s">
        <v>264</v>
      </c>
      <c r="C189" s="171" t="s">
        <v>783</v>
      </c>
      <c r="D189" s="155">
        <f t="shared" si="19"/>
        <v>20827.900000000001</v>
      </c>
      <c r="E189" s="156">
        <v>20827.900000000001</v>
      </c>
      <c r="F189" s="156">
        <v>20150.3</v>
      </c>
      <c r="G189" s="156">
        <v>677.6</v>
      </c>
      <c r="H189" s="157"/>
      <c r="I189" s="158">
        <f t="shared" si="20"/>
        <v>2985.3</v>
      </c>
      <c r="J189" s="156">
        <v>2985.3</v>
      </c>
      <c r="K189" s="157">
        <v>106.3</v>
      </c>
      <c r="L189" s="157"/>
      <c r="M189" s="156"/>
      <c r="N189" s="155">
        <f t="shared" si="21"/>
        <v>23813.200000000001</v>
      </c>
      <c r="O189" s="126"/>
    </row>
    <row r="190" spans="1:15" ht="15.75" x14ac:dyDescent="0.25">
      <c r="A190" s="165"/>
      <c r="B190" s="164" t="s">
        <v>264</v>
      </c>
      <c r="C190" s="163" t="s">
        <v>782</v>
      </c>
      <c r="D190" s="155">
        <f t="shared" si="19"/>
        <v>10654.5</v>
      </c>
      <c r="E190" s="156">
        <v>10654.5</v>
      </c>
      <c r="F190" s="156">
        <v>9955.1</v>
      </c>
      <c r="G190" s="156">
        <v>699.4</v>
      </c>
      <c r="H190" s="157"/>
      <c r="I190" s="158">
        <f t="shared" si="20"/>
        <v>1698.4</v>
      </c>
      <c r="J190" s="156">
        <v>1698.4</v>
      </c>
      <c r="K190" s="157">
        <v>58.4</v>
      </c>
      <c r="L190" s="157"/>
      <c r="M190" s="156"/>
      <c r="N190" s="155">
        <f t="shared" si="21"/>
        <v>12352.9</v>
      </c>
      <c r="O190" s="126"/>
    </row>
    <row r="191" spans="1:15" ht="15.75" x14ac:dyDescent="0.25">
      <c r="A191" s="170"/>
      <c r="B191" s="164" t="s">
        <v>264</v>
      </c>
      <c r="C191" s="163" t="s">
        <v>781</v>
      </c>
      <c r="D191" s="155">
        <f t="shared" si="19"/>
        <v>10039</v>
      </c>
      <c r="E191" s="156">
        <v>10039</v>
      </c>
      <c r="F191" s="156">
        <v>9491.9000000000015</v>
      </c>
      <c r="G191" s="156">
        <v>547.1</v>
      </c>
      <c r="H191" s="157"/>
      <c r="I191" s="158">
        <f t="shared" si="20"/>
        <v>1692.9</v>
      </c>
      <c r="J191" s="156">
        <v>1692.9</v>
      </c>
      <c r="K191" s="157">
        <v>56.9</v>
      </c>
      <c r="L191" s="157"/>
      <c r="M191" s="156"/>
      <c r="N191" s="155">
        <f t="shared" si="21"/>
        <v>11731.9</v>
      </c>
      <c r="O191" s="126"/>
    </row>
    <row r="192" spans="1:15" ht="15.75" x14ac:dyDescent="0.25">
      <c r="A192" s="165"/>
      <c r="B192" s="164" t="s">
        <v>264</v>
      </c>
      <c r="C192" s="163" t="s">
        <v>780</v>
      </c>
      <c r="D192" s="155">
        <f t="shared" si="19"/>
        <v>11317.5</v>
      </c>
      <c r="E192" s="156">
        <v>11317.5</v>
      </c>
      <c r="F192" s="156">
        <v>11027.2</v>
      </c>
      <c r="G192" s="156">
        <v>290.3</v>
      </c>
      <c r="H192" s="157"/>
      <c r="I192" s="158">
        <f t="shared" si="20"/>
        <v>1941.9</v>
      </c>
      <c r="J192" s="156">
        <v>1941.9</v>
      </c>
      <c r="K192" s="157">
        <v>74.900000000000006</v>
      </c>
      <c r="L192" s="157"/>
      <c r="M192" s="156"/>
      <c r="N192" s="155">
        <f t="shared" si="21"/>
        <v>13259.4</v>
      </c>
      <c r="O192" s="126"/>
    </row>
    <row r="193" spans="1:15" ht="15.75" x14ac:dyDescent="0.25">
      <c r="A193" s="170"/>
      <c r="B193" s="164" t="s">
        <v>264</v>
      </c>
      <c r="C193" s="163" t="s">
        <v>779</v>
      </c>
      <c r="D193" s="155">
        <f t="shared" si="19"/>
        <v>33530.699999999997</v>
      </c>
      <c r="E193" s="156">
        <v>33530.699999999997</v>
      </c>
      <c r="F193" s="156">
        <v>31712.3</v>
      </c>
      <c r="G193" s="156">
        <v>1818.4</v>
      </c>
      <c r="H193" s="157"/>
      <c r="I193" s="158">
        <f t="shared" si="20"/>
        <v>4881.8</v>
      </c>
      <c r="J193" s="156">
        <v>4881.8</v>
      </c>
      <c r="K193" s="157">
        <v>167.8</v>
      </c>
      <c r="L193" s="157"/>
      <c r="M193" s="156"/>
      <c r="N193" s="155">
        <f t="shared" si="21"/>
        <v>38412.5</v>
      </c>
      <c r="O193" s="126"/>
    </row>
    <row r="194" spans="1:15" ht="15.75" x14ac:dyDescent="0.25">
      <c r="A194" s="170"/>
      <c r="B194" s="164" t="s">
        <v>264</v>
      </c>
      <c r="C194" s="163" t="s">
        <v>778</v>
      </c>
      <c r="D194" s="155">
        <f t="shared" si="19"/>
        <v>9614.7999999999993</v>
      </c>
      <c r="E194" s="156">
        <v>9614.7999999999993</v>
      </c>
      <c r="F194" s="156">
        <v>9234.7000000000007</v>
      </c>
      <c r="G194" s="156">
        <v>380.1</v>
      </c>
      <c r="H194" s="157"/>
      <c r="I194" s="158">
        <f t="shared" si="20"/>
        <v>1698.4</v>
      </c>
      <c r="J194" s="156">
        <v>1698.4</v>
      </c>
      <c r="K194" s="157">
        <v>58.4</v>
      </c>
      <c r="L194" s="157"/>
      <c r="M194" s="156"/>
      <c r="N194" s="155">
        <f t="shared" si="21"/>
        <v>11313.199999999999</v>
      </c>
      <c r="O194" s="126"/>
    </row>
    <row r="195" spans="1:15" ht="15.75" x14ac:dyDescent="0.25">
      <c r="A195" s="170"/>
      <c r="B195" s="164" t="s">
        <v>264</v>
      </c>
      <c r="C195" s="163" t="s">
        <v>777</v>
      </c>
      <c r="D195" s="155">
        <f t="shared" si="19"/>
        <v>13396.3</v>
      </c>
      <c r="E195" s="156">
        <v>13396.3</v>
      </c>
      <c r="F195" s="156">
        <v>12598.300000000001</v>
      </c>
      <c r="G195" s="156">
        <v>798</v>
      </c>
      <c r="H195" s="157"/>
      <c r="I195" s="158">
        <f t="shared" si="20"/>
        <v>2294.9</v>
      </c>
      <c r="J195" s="156">
        <v>2294.9</v>
      </c>
      <c r="K195" s="157">
        <v>68.900000000000006</v>
      </c>
      <c r="L195" s="157"/>
      <c r="M195" s="156"/>
      <c r="N195" s="155">
        <f t="shared" si="21"/>
        <v>15691.199999999999</v>
      </c>
      <c r="O195" s="126"/>
    </row>
    <row r="196" spans="1:15" ht="15.75" x14ac:dyDescent="0.25">
      <c r="A196" s="170"/>
      <c r="B196" s="164" t="s">
        <v>264</v>
      </c>
      <c r="C196" s="163" t="s">
        <v>776</v>
      </c>
      <c r="D196" s="155">
        <f t="shared" si="19"/>
        <v>9440.9</v>
      </c>
      <c r="E196" s="156">
        <v>9440.9</v>
      </c>
      <c r="F196" s="156">
        <v>8842.6</v>
      </c>
      <c r="G196" s="156">
        <v>598.29999999999995</v>
      </c>
      <c r="H196" s="157"/>
      <c r="I196" s="158">
        <f t="shared" si="20"/>
        <v>1515.9</v>
      </c>
      <c r="J196" s="156">
        <v>1515.9</v>
      </c>
      <c r="K196" s="157">
        <v>59.9</v>
      </c>
      <c r="L196" s="157"/>
      <c r="M196" s="156"/>
      <c r="N196" s="155">
        <f t="shared" si="21"/>
        <v>10956.8</v>
      </c>
      <c r="O196" s="126"/>
    </row>
    <row r="197" spans="1:15" ht="15.75" x14ac:dyDescent="0.25">
      <c r="A197" s="165"/>
      <c r="B197" s="164" t="s">
        <v>264</v>
      </c>
      <c r="C197" s="163" t="s">
        <v>775</v>
      </c>
      <c r="D197" s="155">
        <f t="shared" si="19"/>
        <v>12842</v>
      </c>
      <c r="E197" s="156">
        <v>12842</v>
      </c>
      <c r="F197" s="156">
        <v>12244.6</v>
      </c>
      <c r="G197" s="156">
        <v>597.4</v>
      </c>
      <c r="H197" s="157"/>
      <c r="I197" s="158">
        <f t="shared" si="20"/>
        <v>2279.4</v>
      </c>
      <c r="J197" s="156">
        <v>2279.4</v>
      </c>
      <c r="K197" s="157">
        <v>64.400000000000006</v>
      </c>
      <c r="L197" s="157"/>
      <c r="M197" s="156"/>
      <c r="N197" s="155">
        <f t="shared" si="21"/>
        <v>15121.4</v>
      </c>
      <c r="O197" s="126"/>
    </row>
    <row r="198" spans="1:15" ht="15.75" x14ac:dyDescent="0.25">
      <c r="A198" s="165"/>
      <c r="B198" s="164" t="s">
        <v>264</v>
      </c>
      <c r="C198" s="163" t="s">
        <v>774</v>
      </c>
      <c r="D198" s="155">
        <f t="shared" si="19"/>
        <v>24783.4</v>
      </c>
      <c r="E198" s="156">
        <v>24783.4</v>
      </c>
      <c r="F198" s="156">
        <v>23249.899999999998</v>
      </c>
      <c r="G198" s="156">
        <v>1533.5</v>
      </c>
      <c r="H198" s="157"/>
      <c r="I198" s="158">
        <f t="shared" si="20"/>
        <v>3411.3</v>
      </c>
      <c r="J198" s="156">
        <v>3411.3</v>
      </c>
      <c r="K198" s="157">
        <v>121.3</v>
      </c>
      <c r="L198" s="157"/>
      <c r="M198" s="156"/>
      <c r="N198" s="155">
        <f t="shared" si="21"/>
        <v>28194.7</v>
      </c>
      <c r="O198" s="126"/>
    </row>
    <row r="199" spans="1:15" ht="15.75" x14ac:dyDescent="0.25">
      <c r="A199" s="170"/>
      <c r="B199" s="164" t="s">
        <v>264</v>
      </c>
      <c r="C199" s="163" t="s">
        <v>773</v>
      </c>
      <c r="D199" s="155">
        <f t="shared" si="19"/>
        <v>29018.2</v>
      </c>
      <c r="E199" s="156">
        <v>29018.2</v>
      </c>
      <c r="F199" s="156">
        <v>28183.8</v>
      </c>
      <c r="G199" s="156">
        <v>834.4</v>
      </c>
      <c r="H199" s="157"/>
      <c r="I199" s="158">
        <f t="shared" si="20"/>
        <v>4030.8</v>
      </c>
      <c r="J199" s="156">
        <v>4030.8</v>
      </c>
      <c r="K199" s="157">
        <v>137.80000000000001</v>
      </c>
      <c r="L199" s="157"/>
      <c r="M199" s="156"/>
      <c r="N199" s="155">
        <f t="shared" si="21"/>
        <v>33049</v>
      </c>
      <c r="O199" s="126"/>
    </row>
    <row r="200" spans="1:15" ht="15.75" x14ac:dyDescent="0.25">
      <c r="A200" s="170"/>
      <c r="B200" s="164" t="s">
        <v>264</v>
      </c>
      <c r="C200" s="163" t="s">
        <v>772</v>
      </c>
      <c r="D200" s="155">
        <f t="shared" si="19"/>
        <v>25749.9</v>
      </c>
      <c r="E200" s="156">
        <v>25749.9</v>
      </c>
      <c r="F200" s="156">
        <v>23959.1</v>
      </c>
      <c r="G200" s="156">
        <v>1790.8</v>
      </c>
      <c r="H200" s="157"/>
      <c r="I200" s="158">
        <f t="shared" si="20"/>
        <v>3676.8</v>
      </c>
      <c r="J200" s="156">
        <v>3676.8</v>
      </c>
      <c r="K200" s="157">
        <v>143.80000000000001</v>
      </c>
      <c r="L200" s="157"/>
      <c r="M200" s="156"/>
      <c r="N200" s="155">
        <f t="shared" si="21"/>
        <v>29426.7</v>
      </c>
      <c r="O200" s="126"/>
    </row>
    <row r="201" spans="1:15" ht="15.75" x14ac:dyDescent="0.25">
      <c r="A201" s="170"/>
      <c r="B201" s="164" t="s">
        <v>264</v>
      </c>
      <c r="C201" s="163" t="s">
        <v>771</v>
      </c>
      <c r="D201" s="155">
        <f t="shared" si="19"/>
        <v>21307.5</v>
      </c>
      <c r="E201" s="156">
        <v>21307.5</v>
      </c>
      <c r="F201" s="156">
        <v>19753.400000000001</v>
      </c>
      <c r="G201" s="156">
        <v>1554.1</v>
      </c>
      <c r="H201" s="157"/>
      <c r="I201" s="158">
        <f t="shared" si="20"/>
        <v>2944.4</v>
      </c>
      <c r="J201" s="156">
        <v>2944.4</v>
      </c>
      <c r="K201" s="157">
        <v>94.4</v>
      </c>
      <c r="L201" s="157"/>
      <c r="M201" s="156"/>
      <c r="N201" s="155">
        <f t="shared" si="21"/>
        <v>24251.9</v>
      </c>
      <c r="O201" s="126"/>
    </row>
    <row r="202" spans="1:15" ht="15.75" x14ac:dyDescent="0.25">
      <c r="A202" s="165"/>
      <c r="B202" s="172"/>
      <c r="C202" s="177"/>
      <c r="D202" s="158"/>
      <c r="E202" s="158"/>
      <c r="F202" s="158"/>
      <c r="G202" s="156"/>
      <c r="H202" s="158"/>
      <c r="I202" s="158"/>
      <c r="J202" s="158"/>
      <c r="K202" s="158"/>
      <c r="L202" s="157"/>
      <c r="M202" s="158"/>
      <c r="N202" s="158"/>
      <c r="O202" s="126"/>
    </row>
    <row r="203" spans="1:15" ht="39" x14ac:dyDescent="0.25">
      <c r="A203" s="169"/>
      <c r="B203" s="176"/>
      <c r="C203" s="167" t="s">
        <v>770</v>
      </c>
      <c r="D203" s="166">
        <f>SUM(D205:D216)</f>
        <v>136488.80000000002</v>
      </c>
      <c r="E203" s="166">
        <f>SUM(E205:E216)</f>
        <v>136488.80000000002</v>
      </c>
      <c r="F203" s="166">
        <f>SUM(F205:F216)</f>
        <v>130469.00000000001</v>
      </c>
      <c r="G203" s="166">
        <f>SUM(G205:G216)</f>
        <v>6019.8000000000011</v>
      </c>
      <c r="H203" s="166"/>
      <c r="I203" s="166">
        <f>SUM(I205:I216)</f>
        <v>26573.400000000009</v>
      </c>
      <c r="J203" s="166">
        <f>SUM(J205:J216)</f>
        <v>26573.400000000009</v>
      </c>
      <c r="K203" s="166">
        <f>SUM(K205:K216)</f>
        <v>5035.0999999999976</v>
      </c>
      <c r="L203" s="166"/>
      <c r="M203" s="166"/>
      <c r="N203" s="166">
        <f>SUM(N205:N216)</f>
        <v>163062.20000000001</v>
      </c>
      <c r="O203" s="126"/>
    </row>
    <row r="204" spans="1:15" ht="15.75" x14ac:dyDescent="0.25">
      <c r="A204" s="165"/>
      <c r="B204" s="172"/>
      <c r="C204" s="177"/>
      <c r="D204" s="158"/>
      <c r="E204" s="158"/>
      <c r="F204" s="158"/>
      <c r="G204" s="156"/>
      <c r="H204" s="158"/>
      <c r="I204" s="158"/>
      <c r="J204" s="158"/>
      <c r="K204" s="158"/>
      <c r="L204" s="157"/>
      <c r="M204" s="158"/>
      <c r="N204" s="158"/>
      <c r="O204" s="126"/>
    </row>
    <row r="205" spans="1:15" ht="31.5" x14ac:dyDescent="0.25">
      <c r="A205" s="165"/>
      <c r="B205" s="172" t="s">
        <v>264</v>
      </c>
      <c r="C205" s="174" t="s">
        <v>769</v>
      </c>
      <c r="D205" s="155">
        <f t="shared" ref="D205:D216" si="22">E205+H205</f>
        <v>930.6</v>
      </c>
      <c r="E205" s="156">
        <v>930.6</v>
      </c>
      <c r="F205" s="156"/>
      <c r="G205" s="156">
        <v>930.6</v>
      </c>
      <c r="H205" s="157"/>
      <c r="I205" s="158">
        <f t="shared" ref="I205:I216" si="23">J205+M205</f>
        <v>5097.8</v>
      </c>
      <c r="J205" s="156">
        <v>5097.8</v>
      </c>
      <c r="K205" s="157">
        <v>4178.5</v>
      </c>
      <c r="L205" s="157"/>
      <c r="M205" s="156"/>
      <c r="N205" s="155">
        <f t="shared" ref="N205:N216" si="24">D205+I205</f>
        <v>6028.4000000000005</v>
      </c>
      <c r="O205" s="126"/>
    </row>
    <row r="206" spans="1:15" ht="15.75" x14ac:dyDescent="0.25">
      <c r="A206" s="161"/>
      <c r="B206" s="160" t="s">
        <v>264</v>
      </c>
      <c r="C206" s="159" t="s">
        <v>768</v>
      </c>
      <c r="D206" s="155">
        <f t="shared" si="22"/>
        <v>22332.3</v>
      </c>
      <c r="E206" s="156">
        <v>22332.3</v>
      </c>
      <c r="F206" s="156">
        <v>21713.4</v>
      </c>
      <c r="G206" s="156">
        <v>618.9</v>
      </c>
      <c r="H206" s="157"/>
      <c r="I206" s="158">
        <f t="shared" si="23"/>
        <v>3198.8</v>
      </c>
      <c r="J206" s="156">
        <v>3198.8</v>
      </c>
      <c r="K206" s="157">
        <v>113.8</v>
      </c>
      <c r="L206" s="157"/>
      <c r="M206" s="156"/>
      <c r="N206" s="155">
        <f t="shared" si="24"/>
        <v>25531.1</v>
      </c>
      <c r="O206" s="126"/>
    </row>
    <row r="207" spans="1:15" ht="15.75" x14ac:dyDescent="0.25">
      <c r="A207" s="161"/>
      <c r="B207" s="160" t="s">
        <v>264</v>
      </c>
      <c r="C207" s="159" t="s">
        <v>767</v>
      </c>
      <c r="D207" s="155">
        <f t="shared" si="22"/>
        <v>24251.3</v>
      </c>
      <c r="E207" s="156">
        <v>24251.3</v>
      </c>
      <c r="F207" s="156">
        <v>23847.300000000003</v>
      </c>
      <c r="G207" s="156">
        <v>404</v>
      </c>
      <c r="H207" s="157"/>
      <c r="I207" s="158">
        <f t="shared" si="23"/>
        <v>3770.8</v>
      </c>
      <c r="J207" s="156">
        <v>3770.8</v>
      </c>
      <c r="K207" s="157">
        <v>116.8</v>
      </c>
      <c r="L207" s="157"/>
      <c r="M207" s="156"/>
      <c r="N207" s="155">
        <f t="shared" si="24"/>
        <v>28022.1</v>
      </c>
      <c r="O207" s="126"/>
    </row>
    <row r="208" spans="1:15" ht="15.75" x14ac:dyDescent="0.25">
      <c r="A208" s="170"/>
      <c r="B208" s="172" t="s">
        <v>264</v>
      </c>
      <c r="C208" s="171" t="s">
        <v>766</v>
      </c>
      <c r="D208" s="155">
        <f t="shared" si="22"/>
        <v>6817.3</v>
      </c>
      <c r="E208" s="156">
        <v>6817.3</v>
      </c>
      <c r="F208" s="156">
        <v>6395.3</v>
      </c>
      <c r="G208" s="156">
        <v>422</v>
      </c>
      <c r="H208" s="157"/>
      <c r="I208" s="158">
        <f t="shared" si="23"/>
        <v>1126.4000000000001</v>
      </c>
      <c r="J208" s="156">
        <v>1126.4000000000001</v>
      </c>
      <c r="K208" s="157">
        <v>55.4</v>
      </c>
      <c r="L208" s="157"/>
      <c r="M208" s="156"/>
      <c r="N208" s="155">
        <f t="shared" si="24"/>
        <v>7943.7000000000007</v>
      </c>
      <c r="O208" s="126"/>
    </row>
    <row r="209" spans="1:15" ht="15.75" x14ac:dyDescent="0.25">
      <c r="A209" s="165"/>
      <c r="B209" s="164" t="s">
        <v>264</v>
      </c>
      <c r="C209" s="163" t="s">
        <v>765</v>
      </c>
      <c r="D209" s="155">
        <f t="shared" si="22"/>
        <v>7602</v>
      </c>
      <c r="E209" s="156">
        <v>7602</v>
      </c>
      <c r="F209" s="156">
        <v>7154.5999999999995</v>
      </c>
      <c r="G209" s="156">
        <v>447.4</v>
      </c>
      <c r="H209" s="157"/>
      <c r="I209" s="158">
        <f t="shared" si="23"/>
        <v>1318.9</v>
      </c>
      <c r="J209" s="156">
        <v>1318.9</v>
      </c>
      <c r="K209" s="157">
        <v>56.9</v>
      </c>
      <c r="L209" s="157"/>
      <c r="M209" s="156"/>
      <c r="N209" s="155">
        <f t="shared" si="24"/>
        <v>8920.9</v>
      </c>
      <c r="O209" s="126"/>
    </row>
    <row r="210" spans="1:15" ht="15.75" x14ac:dyDescent="0.25">
      <c r="A210" s="170"/>
      <c r="B210" s="164" t="s">
        <v>264</v>
      </c>
      <c r="C210" s="163" t="s">
        <v>734</v>
      </c>
      <c r="D210" s="155">
        <f t="shared" si="22"/>
        <v>16441</v>
      </c>
      <c r="E210" s="156">
        <v>16441</v>
      </c>
      <c r="F210" s="156">
        <v>15727.1</v>
      </c>
      <c r="G210" s="156">
        <v>713.9</v>
      </c>
      <c r="H210" s="157"/>
      <c r="I210" s="158">
        <f t="shared" si="23"/>
        <v>2539.4</v>
      </c>
      <c r="J210" s="156">
        <v>2539.4</v>
      </c>
      <c r="K210" s="157">
        <v>85.4</v>
      </c>
      <c r="L210" s="157"/>
      <c r="M210" s="156"/>
      <c r="N210" s="155">
        <f t="shared" si="24"/>
        <v>18980.400000000001</v>
      </c>
      <c r="O210" s="126"/>
    </row>
    <row r="211" spans="1:15" ht="15.75" x14ac:dyDescent="0.25">
      <c r="A211" s="165"/>
      <c r="B211" s="164" t="s">
        <v>264</v>
      </c>
      <c r="C211" s="163" t="s">
        <v>764</v>
      </c>
      <c r="D211" s="155">
        <f t="shared" si="22"/>
        <v>7907.6</v>
      </c>
      <c r="E211" s="156">
        <v>7907.6</v>
      </c>
      <c r="F211" s="156">
        <v>7516.7999999999993</v>
      </c>
      <c r="G211" s="156">
        <v>390.8</v>
      </c>
      <c r="H211" s="157"/>
      <c r="I211" s="158">
        <f t="shared" si="23"/>
        <v>1344.4</v>
      </c>
      <c r="J211" s="156">
        <v>1344.4</v>
      </c>
      <c r="K211" s="157">
        <v>64.400000000000006</v>
      </c>
      <c r="L211" s="157"/>
      <c r="M211" s="156"/>
      <c r="N211" s="155">
        <f t="shared" si="24"/>
        <v>9252</v>
      </c>
      <c r="O211" s="126"/>
    </row>
    <row r="212" spans="1:15" ht="15.75" x14ac:dyDescent="0.25">
      <c r="A212" s="165"/>
      <c r="B212" s="164" t="s">
        <v>264</v>
      </c>
      <c r="C212" s="163" t="s">
        <v>763</v>
      </c>
      <c r="D212" s="155">
        <f t="shared" si="22"/>
        <v>9106.7000000000007</v>
      </c>
      <c r="E212" s="156">
        <v>9106.7000000000007</v>
      </c>
      <c r="F212" s="156">
        <v>8785.6</v>
      </c>
      <c r="G212" s="156">
        <v>321.10000000000002</v>
      </c>
      <c r="H212" s="157"/>
      <c r="I212" s="158">
        <f t="shared" si="23"/>
        <v>1505.9</v>
      </c>
      <c r="J212" s="156">
        <v>1505.9</v>
      </c>
      <c r="K212" s="157">
        <v>56.9</v>
      </c>
      <c r="L212" s="157"/>
      <c r="M212" s="156"/>
      <c r="N212" s="155">
        <f t="shared" si="24"/>
        <v>10612.6</v>
      </c>
      <c r="O212" s="126"/>
    </row>
    <row r="213" spans="1:15" ht="15.75" x14ac:dyDescent="0.25">
      <c r="A213" s="170"/>
      <c r="B213" s="164" t="s">
        <v>264</v>
      </c>
      <c r="C213" s="163" t="s">
        <v>762</v>
      </c>
      <c r="D213" s="155">
        <f t="shared" si="22"/>
        <v>4616.6000000000004</v>
      </c>
      <c r="E213" s="156">
        <v>4616.6000000000004</v>
      </c>
      <c r="F213" s="156">
        <v>4278.5</v>
      </c>
      <c r="G213" s="156">
        <v>338.1</v>
      </c>
      <c r="H213" s="157"/>
      <c r="I213" s="158">
        <f t="shared" si="23"/>
        <v>767.9</v>
      </c>
      <c r="J213" s="156">
        <v>767.9</v>
      </c>
      <c r="K213" s="157">
        <v>59.9</v>
      </c>
      <c r="L213" s="157"/>
      <c r="M213" s="156"/>
      <c r="N213" s="155">
        <f t="shared" si="24"/>
        <v>5384.5</v>
      </c>
      <c r="O213" s="126"/>
    </row>
    <row r="214" spans="1:15" ht="15.75" x14ac:dyDescent="0.25">
      <c r="A214" s="170"/>
      <c r="B214" s="164" t="s">
        <v>264</v>
      </c>
      <c r="C214" s="163" t="s">
        <v>761</v>
      </c>
      <c r="D214" s="155">
        <f t="shared" si="22"/>
        <v>20939</v>
      </c>
      <c r="E214" s="156">
        <v>20939</v>
      </c>
      <c r="F214" s="156">
        <v>20429.599999999999</v>
      </c>
      <c r="G214" s="156">
        <v>509.4</v>
      </c>
      <c r="H214" s="157"/>
      <c r="I214" s="158">
        <f t="shared" si="23"/>
        <v>3374.8</v>
      </c>
      <c r="J214" s="156">
        <v>3374.8</v>
      </c>
      <c r="K214" s="157">
        <v>110.8</v>
      </c>
      <c r="L214" s="157"/>
      <c r="M214" s="156"/>
      <c r="N214" s="155">
        <f t="shared" si="24"/>
        <v>24313.8</v>
      </c>
      <c r="O214" s="126"/>
    </row>
    <row r="215" spans="1:15" ht="15.75" x14ac:dyDescent="0.25">
      <c r="A215" s="165"/>
      <c r="B215" s="164" t="s">
        <v>264</v>
      </c>
      <c r="C215" s="163" t="s">
        <v>760</v>
      </c>
      <c r="D215" s="155">
        <f t="shared" si="22"/>
        <v>8756.6</v>
      </c>
      <c r="E215" s="156">
        <v>8756.6</v>
      </c>
      <c r="F215" s="156">
        <v>8123.8</v>
      </c>
      <c r="G215" s="156">
        <v>632.79999999999995</v>
      </c>
      <c r="H215" s="157"/>
      <c r="I215" s="158">
        <f t="shared" si="23"/>
        <v>1427.4</v>
      </c>
      <c r="J215" s="156">
        <v>1427.4</v>
      </c>
      <c r="K215" s="157">
        <v>88.4</v>
      </c>
      <c r="L215" s="157"/>
      <c r="M215" s="156"/>
      <c r="N215" s="155">
        <f t="shared" si="24"/>
        <v>10184</v>
      </c>
      <c r="O215" s="126"/>
    </row>
    <row r="216" spans="1:15" ht="15.75" x14ac:dyDescent="0.25">
      <c r="A216" s="170"/>
      <c r="B216" s="164" t="s">
        <v>264</v>
      </c>
      <c r="C216" s="163" t="s">
        <v>759</v>
      </c>
      <c r="D216" s="155">
        <f t="shared" si="22"/>
        <v>6787.8</v>
      </c>
      <c r="E216" s="156">
        <v>6787.8</v>
      </c>
      <c r="F216" s="156">
        <v>6497</v>
      </c>
      <c r="G216" s="156">
        <v>290.8</v>
      </c>
      <c r="H216" s="157"/>
      <c r="I216" s="158">
        <f t="shared" si="23"/>
        <v>1100.9000000000001</v>
      </c>
      <c r="J216" s="156">
        <v>1100.9000000000001</v>
      </c>
      <c r="K216" s="157">
        <v>47.9</v>
      </c>
      <c r="L216" s="157"/>
      <c r="M216" s="156"/>
      <c r="N216" s="155">
        <f t="shared" si="24"/>
        <v>7888.7000000000007</v>
      </c>
      <c r="O216" s="126"/>
    </row>
    <row r="217" spans="1:15" ht="15.75" x14ac:dyDescent="0.25">
      <c r="A217" s="165"/>
      <c r="B217" s="172"/>
      <c r="C217" s="175"/>
      <c r="D217" s="158"/>
      <c r="E217" s="158"/>
      <c r="F217" s="158"/>
      <c r="G217" s="156"/>
      <c r="H217" s="158"/>
      <c r="I217" s="158"/>
      <c r="J217" s="158"/>
      <c r="K217" s="158"/>
      <c r="L217" s="157"/>
      <c r="M217" s="158"/>
      <c r="N217" s="158"/>
      <c r="O217" s="126"/>
    </row>
    <row r="218" spans="1:15" ht="39" x14ac:dyDescent="0.25">
      <c r="A218" s="169"/>
      <c r="B218" s="176"/>
      <c r="C218" s="167" t="s">
        <v>758</v>
      </c>
      <c r="D218" s="166">
        <f>SUM(D220:D236)</f>
        <v>265067.90000000002</v>
      </c>
      <c r="E218" s="166">
        <f>SUM(E220:E236)</f>
        <v>265067.90000000002</v>
      </c>
      <c r="F218" s="166">
        <f>SUM(F220:F236)</f>
        <v>254412.9</v>
      </c>
      <c r="G218" s="166">
        <f>SUM(G220:G236)</f>
        <v>10655</v>
      </c>
      <c r="H218" s="166"/>
      <c r="I218" s="166">
        <f>SUM(I220:I236)</f>
        <v>48941.600000000013</v>
      </c>
      <c r="J218" s="166">
        <f>SUM(J220:J236)</f>
        <v>48941.600000000013</v>
      </c>
      <c r="K218" s="166">
        <f>SUM(K220:K236)</f>
        <v>8266.3999999999978</v>
      </c>
      <c r="L218" s="166"/>
      <c r="M218" s="166"/>
      <c r="N218" s="166">
        <f>SUM(N220:N236)</f>
        <v>314009.5</v>
      </c>
      <c r="O218" s="126"/>
    </row>
    <row r="219" spans="1:15" ht="15.75" x14ac:dyDescent="0.25">
      <c r="A219" s="165"/>
      <c r="B219" s="172"/>
      <c r="C219" s="175"/>
      <c r="D219" s="158"/>
      <c r="E219" s="158"/>
      <c r="F219" s="158"/>
      <c r="G219" s="156"/>
      <c r="H219" s="158"/>
      <c r="I219" s="158"/>
      <c r="J219" s="158"/>
      <c r="K219" s="158"/>
      <c r="L219" s="157"/>
      <c r="M219" s="158"/>
      <c r="N219" s="158"/>
      <c r="O219" s="126"/>
    </row>
    <row r="220" spans="1:15" ht="31.5" x14ac:dyDescent="0.25">
      <c r="A220" s="165"/>
      <c r="B220" s="172" t="s">
        <v>264</v>
      </c>
      <c r="C220" s="174" t="s">
        <v>757</v>
      </c>
      <c r="D220" s="155">
        <f t="shared" ref="D220:D236" si="25">E220+H220</f>
        <v>183.3</v>
      </c>
      <c r="E220" s="156">
        <v>183.3</v>
      </c>
      <c r="F220" s="156"/>
      <c r="G220" s="156">
        <v>183.3</v>
      </c>
      <c r="H220" s="157"/>
      <c r="I220" s="158">
        <f t="shared" ref="I220:I236" si="26">J220+M220</f>
        <v>8374.8000000000011</v>
      </c>
      <c r="J220" s="156">
        <v>8374.8000000000011</v>
      </c>
      <c r="K220" s="157">
        <v>6864.6</v>
      </c>
      <c r="L220" s="157"/>
      <c r="M220" s="156"/>
      <c r="N220" s="155">
        <f t="shared" ref="N220:N236" si="27">D220+I220</f>
        <v>8558.1</v>
      </c>
      <c r="O220" s="126"/>
    </row>
    <row r="221" spans="1:15" ht="15.75" x14ac:dyDescent="0.25">
      <c r="A221" s="161"/>
      <c r="B221" s="160" t="s">
        <v>264</v>
      </c>
      <c r="C221" s="159" t="s">
        <v>756</v>
      </c>
      <c r="D221" s="155">
        <f t="shared" si="25"/>
        <v>44575.1</v>
      </c>
      <c r="E221" s="156">
        <v>44575.1</v>
      </c>
      <c r="F221" s="156">
        <v>43596.2</v>
      </c>
      <c r="G221" s="156">
        <v>978.9</v>
      </c>
      <c r="H221" s="157"/>
      <c r="I221" s="158">
        <f t="shared" si="26"/>
        <v>5936.3</v>
      </c>
      <c r="J221" s="156">
        <v>5936.3</v>
      </c>
      <c r="K221" s="157">
        <v>148.30000000000001</v>
      </c>
      <c r="L221" s="157"/>
      <c r="M221" s="156"/>
      <c r="N221" s="155">
        <f t="shared" si="27"/>
        <v>50511.4</v>
      </c>
      <c r="O221" s="126"/>
    </row>
    <row r="222" spans="1:15" ht="15.75" x14ac:dyDescent="0.25">
      <c r="A222" s="161"/>
      <c r="B222" s="160" t="s">
        <v>264</v>
      </c>
      <c r="C222" s="159" t="s">
        <v>755</v>
      </c>
      <c r="D222" s="155">
        <f t="shared" si="25"/>
        <v>35249.4</v>
      </c>
      <c r="E222" s="156">
        <v>35249.4</v>
      </c>
      <c r="F222" s="156">
        <v>34247.9</v>
      </c>
      <c r="G222" s="156">
        <v>1001.5</v>
      </c>
      <c r="H222" s="157"/>
      <c r="I222" s="158">
        <f t="shared" si="26"/>
        <v>4493.3</v>
      </c>
      <c r="J222" s="156">
        <v>4493.3</v>
      </c>
      <c r="K222" s="157">
        <v>109.3</v>
      </c>
      <c r="L222" s="157"/>
      <c r="M222" s="156"/>
      <c r="N222" s="155">
        <f t="shared" si="27"/>
        <v>39742.700000000004</v>
      </c>
      <c r="O222" s="126"/>
    </row>
    <row r="223" spans="1:15" ht="15.75" x14ac:dyDescent="0.25">
      <c r="A223" s="170"/>
      <c r="B223" s="164" t="s">
        <v>264</v>
      </c>
      <c r="C223" s="163" t="s">
        <v>754</v>
      </c>
      <c r="D223" s="155">
        <f t="shared" si="25"/>
        <v>19783.8</v>
      </c>
      <c r="E223" s="156">
        <v>19783.8</v>
      </c>
      <c r="F223" s="156">
        <v>19311.099999999999</v>
      </c>
      <c r="G223" s="156">
        <v>472.7</v>
      </c>
      <c r="H223" s="157"/>
      <c r="I223" s="158">
        <f t="shared" si="26"/>
        <v>3052.8</v>
      </c>
      <c r="J223" s="156">
        <v>3052.8</v>
      </c>
      <c r="K223" s="157">
        <v>125.8</v>
      </c>
      <c r="L223" s="157"/>
      <c r="M223" s="156"/>
      <c r="N223" s="155">
        <f t="shared" si="27"/>
        <v>22836.6</v>
      </c>
      <c r="O223" s="126"/>
    </row>
    <row r="224" spans="1:15" ht="15.75" x14ac:dyDescent="0.25">
      <c r="A224" s="170"/>
      <c r="B224" s="172" t="s">
        <v>264</v>
      </c>
      <c r="C224" s="171" t="s">
        <v>753</v>
      </c>
      <c r="D224" s="155">
        <f t="shared" si="25"/>
        <v>21594</v>
      </c>
      <c r="E224" s="156">
        <v>21594</v>
      </c>
      <c r="F224" s="156">
        <v>21109.7</v>
      </c>
      <c r="G224" s="156">
        <v>484.3</v>
      </c>
      <c r="H224" s="157"/>
      <c r="I224" s="158">
        <f t="shared" si="26"/>
        <v>3620.3</v>
      </c>
      <c r="J224" s="156">
        <v>3620.3</v>
      </c>
      <c r="K224" s="157">
        <v>127.3</v>
      </c>
      <c r="L224" s="157"/>
      <c r="M224" s="156"/>
      <c r="N224" s="155">
        <f t="shared" si="27"/>
        <v>25214.3</v>
      </c>
      <c r="O224" s="126"/>
    </row>
    <row r="225" spans="1:15" ht="15.75" x14ac:dyDescent="0.25">
      <c r="A225" s="165"/>
      <c r="B225" s="164" t="s">
        <v>264</v>
      </c>
      <c r="C225" s="163" t="s">
        <v>752</v>
      </c>
      <c r="D225" s="155">
        <f t="shared" si="25"/>
        <v>18998.099999999999</v>
      </c>
      <c r="E225" s="156">
        <v>18998.099999999999</v>
      </c>
      <c r="F225" s="156">
        <v>18015.7</v>
      </c>
      <c r="G225" s="156">
        <v>982.4</v>
      </c>
      <c r="H225" s="157"/>
      <c r="I225" s="158">
        <f t="shared" si="26"/>
        <v>2809.3</v>
      </c>
      <c r="J225" s="156">
        <v>2809.3</v>
      </c>
      <c r="K225" s="157">
        <v>109.3</v>
      </c>
      <c r="L225" s="157"/>
      <c r="M225" s="156"/>
      <c r="N225" s="155">
        <f t="shared" si="27"/>
        <v>21807.399999999998</v>
      </c>
      <c r="O225" s="126"/>
    </row>
    <row r="226" spans="1:15" ht="15.75" x14ac:dyDescent="0.25">
      <c r="A226" s="170"/>
      <c r="B226" s="164" t="s">
        <v>264</v>
      </c>
      <c r="C226" s="163" t="s">
        <v>751</v>
      </c>
      <c r="D226" s="155">
        <f t="shared" si="25"/>
        <v>7609.9</v>
      </c>
      <c r="E226" s="156">
        <v>7609.9</v>
      </c>
      <c r="F226" s="156">
        <v>7055.3</v>
      </c>
      <c r="G226" s="156">
        <v>554.6</v>
      </c>
      <c r="H226" s="157"/>
      <c r="I226" s="158">
        <f t="shared" si="26"/>
        <v>1349.9</v>
      </c>
      <c r="J226" s="156">
        <v>1349.9</v>
      </c>
      <c r="K226" s="157">
        <v>65.900000000000006</v>
      </c>
      <c r="L226" s="157"/>
      <c r="M226" s="156"/>
      <c r="N226" s="155">
        <f t="shared" si="27"/>
        <v>8959.7999999999993</v>
      </c>
      <c r="O226" s="126"/>
    </row>
    <row r="227" spans="1:15" ht="15.75" x14ac:dyDescent="0.25">
      <c r="A227" s="170"/>
      <c r="B227" s="164" t="s">
        <v>264</v>
      </c>
      <c r="C227" s="163" t="s">
        <v>750</v>
      </c>
      <c r="D227" s="155">
        <f t="shared" si="25"/>
        <v>14525.1</v>
      </c>
      <c r="E227" s="156">
        <v>14525.1</v>
      </c>
      <c r="F227" s="156">
        <v>13959.3</v>
      </c>
      <c r="G227" s="156">
        <v>565.79999999999995</v>
      </c>
      <c r="H227" s="157"/>
      <c r="I227" s="158">
        <f t="shared" si="26"/>
        <v>2533.9</v>
      </c>
      <c r="J227" s="156">
        <v>2533.9</v>
      </c>
      <c r="K227" s="157">
        <v>83.9</v>
      </c>
      <c r="L227" s="157"/>
      <c r="M227" s="156"/>
      <c r="N227" s="155">
        <f t="shared" si="27"/>
        <v>17059</v>
      </c>
      <c r="O227" s="126"/>
    </row>
    <row r="228" spans="1:15" ht="15.75" x14ac:dyDescent="0.25">
      <c r="A228" s="170"/>
      <c r="B228" s="164" t="s">
        <v>264</v>
      </c>
      <c r="C228" s="163" t="s">
        <v>749</v>
      </c>
      <c r="D228" s="155">
        <f t="shared" si="25"/>
        <v>21235</v>
      </c>
      <c r="E228" s="156">
        <v>21235</v>
      </c>
      <c r="F228" s="156">
        <v>20430.800000000003</v>
      </c>
      <c r="G228" s="156">
        <v>804.2</v>
      </c>
      <c r="H228" s="157"/>
      <c r="I228" s="158">
        <f t="shared" si="26"/>
        <v>3395.8</v>
      </c>
      <c r="J228" s="156">
        <v>3395.8</v>
      </c>
      <c r="K228" s="157">
        <v>116.8</v>
      </c>
      <c r="L228" s="157"/>
      <c r="M228" s="156"/>
      <c r="N228" s="155">
        <f t="shared" si="27"/>
        <v>24630.799999999999</v>
      </c>
      <c r="O228" s="126"/>
    </row>
    <row r="229" spans="1:15" ht="15.75" x14ac:dyDescent="0.25">
      <c r="A229" s="165"/>
      <c r="B229" s="164" t="s">
        <v>264</v>
      </c>
      <c r="C229" s="163" t="s">
        <v>748</v>
      </c>
      <c r="D229" s="155">
        <f t="shared" si="25"/>
        <v>11670.6</v>
      </c>
      <c r="E229" s="156">
        <v>11670.6</v>
      </c>
      <c r="F229" s="156">
        <v>10855.599999999999</v>
      </c>
      <c r="G229" s="156">
        <v>815</v>
      </c>
      <c r="H229" s="157"/>
      <c r="I229" s="158">
        <f t="shared" si="26"/>
        <v>1916.4</v>
      </c>
      <c r="J229" s="156">
        <v>1916.4</v>
      </c>
      <c r="K229" s="157">
        <v>67.400000000000006</v>
      </c>
      <c r="L229" s="157"/>
      <c r="M229" s="156"/>
      <c r="N229" s="155">
        <f t="shared" si="27"/>
        <v>13587</v>
      </c>
      <c r="O229" s="126"/>
    </row>
    <row r="230" spans="1:15" ht="15.75" x14ac:dyDescent="0.25">
      <c r="A230" s="165"/>
      <c r="B230" s="164" t="s">
        <v>264</v>
      </c>
      <c r="C230" s="163" t="s">
        <v>747</v>
      </c>
      <c r="D230" s="155">
        <f t="shared" si="25"/>
        <v>10437.299999999999</v>
      </c>
      <c r="E230" s="156">
        <v>10437.299999999999</v>
      </c>
      <c r="F230" s="156">
        <v>10013.300000000001</v>
      </c>
      <c r="G230" s="156">
        <v>424</v>
      </c>
      <c r="H230" s="157"/>
      <c r="I230" s="158">
        <f t="shared" si="26"/>
        <v>1733.9</v>
      </c>
      <c r="J230" s="156">
        <v>1733.9</v>
      </c>
      <c r="K230" s="157">
        <v>68.900000000000006</v>
      </c>
      <c r="L230" s="157"/>
      <c r="M230" s="156"/>
      <c r="N230" s="155">
        <f t="shared" si="27"/>
        <v>12171.199999999999</v>
      </c>
      <c r="O230" s="126"/>
    </row>
    <row r="231" spans="1:15" ht="15.75" x14ac:dyDescent="0.25">
      <c r="A231" s="170"/>
      <c r="B231" s="164" t="s">
        <v>264</v>
      </c>
      <c r="C231" s="163" t="s">
        <v>746</v>
      </c>
      <c r="D231" s="155">
        <f t="shared" si="25"/>
        <v>8678.7000000000007</v>
      </c>
      <c r="E231" s="156">
        <v>8678.7000000000007</v>
      </c>
      <c r="F231" s="156">
        <v>8281.1</v>
      </c>
      <c r="G231" s="156">
        <v>397.6</v>
      </c>
      <c r="H231" s="157"/>
      <c r="I231" s="158">
        <f t="shared" si="26"/>
        <v>1474.9</v>
      </c>
      <c r="J231" s="156">
        <v>1474.9</v>
      </c>
      <c r="K231" s="157">
        <v>47.9</v>
      </c>
      <c r="L231" s="157"/>
      <c r="M231" s="156"/>
      <c r="N231" s="155">
        <f t="shared" si="27"/>
        <v>10153.6</v>
      </c>
      <c r="O231" s="126"/>
    </row>
    <row r="232" spans="1:15" ht="15.75" x14ac:dyDescent="0.25">
      <c r="A232" s="170"/>
      <c r="B232" s="164" t="s">
        <v>264</v>
      </c>
      <c r="C232" s="163" t="s">
        <v>745</v>
      </c>
      <c r="D232" s="155">
        <f t="shared" si="25"/>
        <v>6153.3</v>
      </c>
      <c r="E232" s="156">
        <v>6153.3</v>
      </c>
      <c r="F232" s="156">
        <v>5656.8</v>
      </c>
      <c r="G232" s="156">
        <v>496.5</v>
      </c>
      <c r="H232" s="157"/>
      <c r="I232" s="158">
        <f t="shared" si="26"/>
        <v>1085.4000000000001</v>
      </c>
      <c r="J232" s="156">
        <v>1085.4000000000001</v>
      </c>
      <c r="K232" s="157">
        <v>43.4</v>
      </c>
      <c r="L232" s="157"/>
      <c r="M232" s="156"/>
      <c r="N232" s="155">
        <f t="shared" si="27"/>
        <v>7238.7000000000007</v>
      </c>
      <c r="O232" s="126"/>
    </row>
    <row r="233" spans="1:15" ht="15.75" x14ac:dyDescent="0.25">
      <c r="A233" s="170"/>
      <c r="B233" s="164" t="s">
        <v>264</v>
      </c>
      <c r="C233" s="163" t="s">
        <v>744</v>
      </c>
      <c r="D233" s="155">
        <f t="shared" si="25"/>
        <v>9754.9</v>
      </c>
      <c r="E233" s="156">
        <v>9754.9</v>
      </c>
      <c r="F233" s="156">
        <v>9130.6</v>
      </c>
      <c r="G233" s="156">
        <v>624.29999999999995</v>
      </c>
      <c r="H233" s="157"/>
      <c r="I233" s="158">
        <f t="shared" si="26"/>
        <v>1583.4</v>
      </c>
      <c r="J233" s="156">
        <v>1583.4</v>
      </c>
      <c r="K233" s="157">
        <v>79.400000000000006</v>
      </c>
      <c r="L233" s="157"/>
      <c r="M233" s="156"/>
      <c r="N233" s="155">
        <f t="shared" si="27"/>
        <v>11338.3</v>
      </c>
      <c r="O233" s="126"/>
    </row>
    <row r="234" spans="1:15" ht="15.75" x14ac:dyDescent="0.25">
      <c r="A234" s="170"/>
      <c r="B234" s="164" t="s">
        <v>264</v>
      </c>
      <c r="C234" s="163" t="s">
        <v>743</v>
      </c>
      <c r="D234" s="155">
        <f t="shared" si="25"/>
        <v>14088</v>
      </c>
      <c r="E234" s="156">
        <v>14088</v>
      </c>
      <c r="F234" s="156">
        <v>13115.2</v>
      </c>
      <c r="G234" s="156">
        <v>972.8</v>
      </c>
      <c r="H234" s="157"/>
      <c r="I234" s="158">
        <f t="shared" si="26"/>
        <v>2211.9</v>
      </c>
      <c r="J234" s="156">
        <v>2211.9</v>
      </c>
      <c r="K234" s="157">
        <v>98.9</v>
      </c>
      <c r="L234" s="157"/>
      <c r="M234" s="156"/>
      <c r="N234" s="155">
        <f t="shared" si="27"/>
        <v>16299.9</v>
      </c>
      <c r="O234" s="126"/>
    </row>
    <row r="235" spans="1:15" ht="15.75" x14ac:dyDescent="0.25">
      <c r="A235" s="165"/>
      <c r="B235" s="164" t="s">
        <v>264</v>
      </c>
      <c r="C235" s="163" t="s">
        <v>742</v>
      </c>
      <c r="D235" s="155">
        <f t="shared" si="25"/>
        <v>12107.4</v>
      </c>
      <c r="E235" s="156">
        <v>12107.4</v>
      </c>
      <c r="F235" s="156">
        <v>11675</v>
      </c>
      <c r="G235" s="156">
        <v>432.4</v>
      </c>
      <c r="H235" s="157"/>
      <c r="I235" s="158">
        <f t="shared" si="26"/>
        <v>2076.9</v>
      </c>
      <c r="J235" s="156">
        <v>2076.9</v>
      </c>
      <c r="K235" s="157">
        <v>59.9</v>
      </c>
      <c r="L235" s="157"/>
      <c r="M235" s="156"/>
      <c r="N235" s="155">
        <f t="shared" si="27"/>
        <v>14184.3</v>
      </c>
      <c r="O235" s="126"/>
    </row>
    <row r="236" spans="1:15" ht="15.75" x14ac:dyDescent="0.25">
      <c r="A236" s="165"/>
      <c r="B236" s="164" t="s">
        <v>264</v>
      </c>
      <c r="C236" s="163" t="s">
        <v>741</v>
      </c>
      <c r="D236" s="155">
        <f t="shared" si="25"/>
        <v>8424</v>
      </c>
      <c r="E236" s="156">
        <v>8424</v>
      </c>
      <c r="F236" s="156">
        <v>7959.3</v>
      </c>
      <c r="G236" s="156">
        <v>464.7</v>
      </c>
      <c r="H236" s="157"/>
      <c r="I236" s="158">
        <f t="shared" si="26"/>
        <v>1292.4000000000001</v>
      </c>
      <c r="J236" s="156">
        <v>1292.4000000000001</v>
      </c>
      <c r="K236" s="157">
        <v>49.4</v>
      </c>
      <c r="L236" s="157"/>
      <c r="M236" s="156"/>
      <c r="N236" s="155">
        <f t="shared" si="27"/>
        <v>9716.4</v>
      </c>
      <c r="O236" s="126"/>
    </row>
    <row r="237" spans="1:15" ht="15.75" x14ac:dyDescent="0.25">
      <c r="A237" s="165"/>
      <c r="B237" s="164"/>
      <c r="C237" s="175"/>
      <c r="D237" s="158"/>
      <c r="E237" s="156"/>
      <c r="F237" s="162"/>
      <c r="G237" s="156"/>
      <c r="H237" s="162"/>
      <c r="I237" s="158"/>
      <c r="J237" s="162"/>
      <c r="K237" s="162"/>
      <c r="L237" s="157"/>
      <c r="M237" s="162"/>
      <c r="N237" s="158"/>
      <c r="O237" s="126"/>
    </row>
    <row r="238" spans="1:15" ht="39" x14ac:dyDescent="0.25">
      <c r="A238" s="169"/>
      <c r="B238" s="168"/>
      <c r="C238" s="167" t="s">
        <v>740</v>
      </c>
      <c r="D238" s="166">
        <f>SUM(D240:D252)</f>
        <v>166576.6</v>
      </c>
      <c r="E238" s="166">
        <f>SUM(E240:E252)</f>
        <v>166576.6</v>
      </c>
      <c r="F238" s="166">
        <f>SUM(F240:F252)</f>
        <v>159214.40000000002</v>
      </c>
      <c r="G238" s="166">
        <f>SUM(G240:G252)</f>
        <v>7362.2</v>
      </c>
      <c r="H238" s="166"/>
      <c r="I238" s="166">
        <f>SUM(I240:I252)</f>
        <v>32791.100000000006</v>
      </c>
      <c r="J238" s="166">
        <f>SUM(J240:J252)</f>
        <v>32791.100000000006</v>
      </c>
      <c r="K238" s="166">
        <f>SUM(K240:K252)</f>
        <v>6060.899999999996</v>
      </c>
      <c r="L238" s="166"/>
      <c r="M238" s="166"/>
      <c r="N238" s="166">
        <f>SUM(N240:N252)</f>
        <v>199367.69999999998</v>
      </c>
      <c r="O238" s="126"/>
    </row>
    <row r="239" spans="1:15" ht="15.75" x14ac:dyDescent="0.25">
      <c r="A239" s="165"/>
      <c r="B239" s="164"/>
      <c r="C239" s="175"/>
      <c r="D239" s="158"/>
      <c r="E239" s="156"/>
      <c r="F239" s="162"/>
      <c r="G239" s="156"/>
      <c r="H239" s="162"/>
      <c r="I239" s="158"/>
      <c r="J239" s="162"/>
      <c r="K239" s="162"/>
      <c r="L239" s="157"/>
      <c r="M239" s="162"/>
      <c r="N239" s="158"/>
      <c r="O239" s="126"/>
    </row>
    <row r="240" spans="1:15" ht="31.5" x14ac:dyDescent="0.25">
      <c r="A240" s="165"/>
      <c r="B240" s="172" t="s">
        <v>264</v>
      </c>
      <c r="C240" s="174" t="s">
        <v>739</v>
      </c>
      <c r="D240" s="155">
        <f t="shared" ref="D240:D252" si="28">E240+H240</f>
        <v>95.9</v>
      </c>
      <c r="E240" s="156">
        <v>95.9</v>
      </c>
      <c r="F240" s="156"/>
      <c r="G240" s="156">
        <v>95.9</v>
      </c>
      <c r="H240" s="157"/>
      <c r="I240" s="158">
        <f t="shared" ref="I240:I252" si="29">J240+M240</f>
        <v>6190</v>
      </c>
      <c r="J240" s="156">
        <v>6190</v>
      </c>
      <c r="K240" s="157">
        <v>5073.8</v>
      </c>
      <c r="L240" s="157"/>
      <c r="M240" s="156"/>
      <c r="N240" s="155">
        <f t="shared" ref="N240:N252" si="30">D240+I240</f>
        <v>6285.9</v>
      </c>
      <c r="O240" s="126"/>
    </row>
    <row r="241" spans="1:15" ht="15.75" x14ac:dyDescent="0.25">
      <c r="A241" s="161"/>
      <c r="B241" s="160" t="s">
        <v>264</v>
      </c>
      <c r="C241" s="159" t="s">
        <v>738</v>
      </c>
      <c r="D241" s="155">
        <f t="shared" si="28"/>
        <v>12882.9</v>
      </c>
      <c r="E241" s="156">
        <v>12882.9</v>
      </c>
      <c r="F241" s="156">
        <v>12473.699999999999</v>
      </c>
      <c r="G241" s="156">
        <v>409.2</v>
      </c>
      <c r="H241" s="157"/>
      <c r="I241" s="158">
        <f t="shared" si="29"/>
        <v>1951.9</v>
      </c>
      <c r="J241" s="156">
        <v>1951.9</v>
      </c>
      <c r="K241" s="157">
        <v>77.900000000000006</v>
      </c>
      <c r="L241" s="157"/>
      <c r="M241" s="156"/>
      <c r="N241" s="155">
        <f t="shared" si="30"/>
        <v>14834.8</v>
      </c>
      <c r="O241" s="126"/>
    </row>
    <row r="242" spans="1:15" ht="15.75" x14ac:dyDescent="0.25">
      <c r="A242" s="161"/>
      <c r="B242" s="160" t="s">
        <v>264</v>
      </c>
      <c r="C242" s="159" t="s">
        <v>737</v>
      </c>
      <c r="D242" s="155">
        <f t="shared" si="28"/>
        <v>17405.3</v>
      </c>
      <c r="E242" s="156">
        <v>17405.3</v>
      </c>
      <c r="F242" s="156">
        <v>17048.400000000001</v>
      </c>
      <c r="G242" s="156">
        <v>356.9</v>
      </c>
      <c r="H242" s="157"/>
      <c r="I242" s="158">
        <f t="shared" si="29"/>
        <v>2674.4</v>
      </c>
      <c r="J242" s="156">
        <v>2674.4</v>
      </c>
      <c r="K242" s="157">
        <v>70.400000000000006</v>
      </c>
      <c r="L242" s="157"/>
      <c r="M242" s="156"/>
      <c r="N242" s="155">
        <f t="shared" si="30"/>
        <v>20079.7</v>
      </c>
      <c r="O242" s="126"/>
    </row>
    <row r="243" spans="1:15" ht="15.75" x14ac:dyDescent="0.25">
      <c r="A243" s="170"/>
      <c r="B243" s="172" t="s">
        <v>264</v>
      </c>
      <c r="C243" s="171" t="s">
        <v>736</v>
      </c>
      <c r="D243" s="155">
        <f t="shared" si="28"/>
        <v>5332.4</v>
      </c>
      <c r="E243" s="156">
        <v>5332.4</v>
      </c>
      <c r="F243" s="156">
        <v>5143.6000000000004</v>
      </c>
      <c r="G243" s="156">
        <v>188.8</v>
      </c>
      <c r="H243" s="157"/>
      <c r="I243" s="158">
        <f t="shared" si="29"/>
        <v>908.4</v>
      </c>
      <c r="J243" s="156">
        <v>908.4</v>
      </c>
      <c r="K243" s="157">
        <v>46.4</v>
      </c>
      <c r="L243" s="157"/>
      <c r="M243" s="156"/>
      <c r="N243" s="155">
        <f t="shared" si="30"/>
        <v>6240.7999999999993</v>
      </c>
      <c r="O243" s="126"/>
    </row>
    <row r="244" spans="1:15" ht="15.75" x14ac:dyDescent="0.25">
      <c r="A244" s="165"/>
      <c r="B244" s="164" t="s">
        <v>264</v>
      </c>
      <c r="C244" s="163" t="s">
        <v>735</v>
      </c>
      <c r="D244" s="155">
        <f t="shared" si="28"/>
        <v>11083</v>
      </c>
      <c r="E244" s="156">
        <v>11083</v>
      </c>
      <c r="F244" s="156">
        <v>10844</v>
      </c>
      <c r="G244" s="156">
        <v>239</v>
      </c>
      <c r="H244" s="157"/>
      <c r="I244" s="158">
        <f t="shared" si="29"/>
        <v>1900.9</v>
      </c>
      <c r="J244" s="156">
        <v>1900.9</v>
      </c>
      <c r="K244" s="157">
        <v>62.9</v>
      </c>
      <c r="L244" s="157"/>
      <c r="M244" s="156"/>
      <c r="N244" s="155">
        <f t="shared" si="30"/>
        <v>12983.9</v>
      </c>
      <c r="O244" s="126"/>
    </row>
    <row r="245" spans="1:15" ht="15.75" x14ac:dyDescent="0.25">
      <c r="A245" s="170"/>
      <c r="B245" s="164" t="s">
        <v>264</v>
      </c>
      <c r="C245" s="163" t="s">
        <v>734</v>
      </c>
      <c r="D245" s="155">
        <f t="shared" si="28"/>
        <v>8174.5</v>
      </c>
      <c r="E245" s="156">
        <v>8174.5</v>
      </c>
      <c r="F245" s="156">
        <v>7401.9000000000005</v>
      </c>
      <c r="G245" s="156">
        <v>772.6</v>
      </c>
      <c r="H245" s="157"/>
      <c r="I245" s="158">
        <f t="shared" si="29"/>
        <v>1355.4</v>
      </c>
      <c r="J245" s="156">
        <v>1355.4</v>
      </c>
      <c r="K245" s="157">
        <v>67.400000000000006</v>
      </c>
      <c r="L245" s="157"/>
      <c r="M245" s="156"/>
      <c r="N245" s="155">
        <f t="shared" si="30"/>
        <v>9529.9</v>
      </c>
      <c r="O245" s="126"/>
    </row>
    <row r="246" spans="1:15" ht="15.75" x14ac:dyDescent="0.25">
      <c r="A246" s="170"/>
      <c r="B246" s="164" t="s">
        <v>264</v>
      </c>
      <c r="C246" s="163" t="s">
        <v>733</v>
      </c>
      <c r="D246" s="155">
        <f t="shared" si="28"/>
        <v>12285.6</v>
      </c>
      <c r="E246" s="156">
        <v>12285.6</v>
      </c>
      <c r="F246" s="156">
        <v>11645.7</v>
      </c>
      <c r="G246" s="156">
        <v>639.9</v>
      </c>
      <c r="H246" s="157"/>
      <c r="I246" s="158">
        <f t="shared" si="29"/>
        <v>2128.9</v>
      </c>
      <c r="J246" s="156">
        <v>2128.9</v>
      </c>
      <c r="K246" s="157">
        <v>74.900000000000006</v>
      </c>
      <c r="L246" s="157"/>
      <c r="M246" s="156"/>
      <c r="N246" s="155">
        <f t="shared" si="30"/>
        <v>14414.5</v>
      </c>
      <c r="O246" s="126"/>
    </row>
    <row r="247" spans="1:15" ht="15.75" x14ac:dyDescent="0.25">
      <c r="A247" s="165"/>
      <c r="B247" s="164" t="s">
        <v>264</v>
      </c>
      <c r="C247" s="163" t="s">
        <v>732</v>
      </c>
      <c r="D247" s="155">
        <f t="shared" si="28"/>
        <v>15334.4</v>
      </c>
      <c r="E247" s="156">
        <v>15334.4</v>
      </c>
      <c r="F247" s="156">
        <v>14675.7</v>
      </c>
      <c r="G247" s="156">
        <v>658.7</v>
      </c>
      <c r="H247" s="157"/>
      <c r="I247" s="158">
        <f t="shared" si="29"/>
        <v>2372.4</v>
      </c>
      <c r="J247" s="156">
        <v>2372.4</v>
      </c>
      <c r="K247" s="157">
        <v>91.4</v>
      </c>
      <c r="L247" s="157"/>
      <c r="M247" s="156"/>
      <c r="N247" s="155">
        <f t="shared" si="30"/>
        <v>17706.8</v>
      </c>
      <c r="O247" s="126"/>
    </row>
    <row r="248" spans="1:15" ht="15.75" x14ac:dyDescent="0.25">
      <c r="A248" s="170"/>
      <c r="B248" s="164" t="s">
        <v>264</v>
      </c>
      <c r="C248" s="163" t="s">
        <v>731</v>
      </c>
      <c r="D248" s="155">
        <f t="shared" si="28"/>
        <v>7790.4</v>
      </c>
      <c r="E248" s="156">
        <v>7790.4</v>
      </c>
      <c r="F248" s="156">
        <v>7463.3</v>
      </c>
      <c r="G248" s="156">
        <v>327.10000000000002</v>
      </c>
      <c r="H248" s="157"/>
      <c r="I248" s="158">
        <f t="shared" si="29"/>
        <v>1318.9</v>
      </c>
      <c r="J248" s="156">
        <v>1318.9</v>
      </c>
      <c r="K248" s="157">
        <v>56.9</v>
      </c>
      <c r="L248" s="157"/>
      <c r="M248" s="156"/>
      <c r="N248" s="155">
        <f t="shared" si="30"/>
        <v>9109.2999999999993</v>
      </c>
      <c r="O248" s="126"/>
    </row>
    <row r="249" spans="1:15" ht="15.75" x14ac:dyDescent="0.25">
      <c r="A249" s="170"/>
      <c r="B249" s="164" t="s">
        <v>264</v>
      </c>
      <c r="C249" s="163" t="s">
        <v>730</v>
      </c>
      <c r="D249" s="155">
        <f t="shared" si="28"/>
        <v>10148.6</v>
      </c>
      <c r="E249" s="156">
        <v>10148.6</v>
      </c>
      <c r="F249" s="156">
        <v>9795.1</v>
      </c>
      <c r="G249" s="156">
        <v>353.5</v>
      </c>
      <c r="H249" s="157"/>
      <c r="I249" s="158">
        <f t="shared" si="29"/>
        <v>1723.9</v>
      </c>
      <c r="J249" s="156">
        <v>1723.9</v>
      </c>
      <c r="K249" s="157">
        <v>65.900000000000006</v>
      </c>
      <c r="L249" s="157"/>
      <c r="M249" s="156"/>
      <c r="N249" s="155">
        <f t="shared" si="30"/>
        <v>11872.5</v>
      </c>
      <c r="O249" s="126"/>
    </row>
    <row r="250" spans="1:15" ht="15.75" x14ac:dyDescent="0.25">
      <c r="A250" s="165"/>
      <c r="B250" s="164" t="s">
        <v>264</v>
      </c>
      <c r="C250" s="163" t="s">
        <v>729</v>
      </c>
      <c r="D250" s="155">
        <f t="shared" si="28"/>
        <v>36541.599999999999</v>
      </c>
      <c r="E250" s="156">
        <v>36541.599999999999</v>
      </c>
      <c r="F250" s="156">
        <v>34961</v>
      </c>
      <c r="G250" s="156">
        <v>1580.6</v>
      </c>
      <c r="H250" s="157"/>
      <c r="I250" s="158">
        <f t="shared" si="29"/>
        <v>5525.7</v>
      </c>
      <c r="J250" s="156">
        <v>5525.7</v>
      </c>
      <c r="K250" s="157">
        <v>191.7</v>
      </c>
      <c r="L250" s="157"/>
      <c r="M250" s="156"/>
      <c r="N250" s="155">
        <f t="shared" si="30"/>
        <v>42067.299999999996</v>
      </c>
      <c r="O250" s="126"/>
    </row>
    <row r="251" spans="1:15" ht="15.75" x14ac:dyDescent="0.25">
      <c r="A251" s="170"/>
      <c r="B251" s="164" t="s">
        <v>264</v>
      </c>
      <c r="C251" s="163" t="s">
        <v>728</v>
      </c>
      <c r="D251" s="155">
        <f t="shared" si="28"/>
        <v>18715.599999999999</v>
      </c>
      <c r="E251" s="156">
        <v>18715.599999999999</v>
      </c>
      <c r="F251" s="156">
        <v>17905.599999999999</v>
      </c>
      <c r="G251" s="156">
        <v>810</v>
      </c>
      <c r="H251" s="157"/>
      <c r="I251" s="158">
        <f t="shared" si="29"/>
        <v>2975.4</v>
      </c>
      <c r="J251" s="156">
        <v>2975.4</v>
      </c>
      <c r="K251" s="157">
        <v>103.4</v>
      </c>
      <c r="L251" s="157"/>
      <c r="M251" s="156"/>
      <c r="N251" s="155">
        <f t="shared" si="30"/>
        <v>21691</v>
      </c>
      <c r="O251" s="126"/>
    </row>
    <row r="252" spans="1:15" ht="15.75" x14ac:dyDescent="0.25">
      <c r="A252" s="170"/>
      <c r="B252" s="164" t="s">
        <v>264</v>
      </c>
      <c r="C252" s="163" t="s">
        <v>727</v>
      </c>
      <c r="D252" s="155">
        <f t="shared" si="28"/>
        <v>10786.4</v>
      </c>
      <c r="E252" s="156">
        <v>10786.4</v>
      </c>
      <c r="F252" s="156">
        <v>9856.4</v>
      </c>
      <c r="G252" s="156">
        <v>930</v>
      </c>
      <c r="H252" s="157"/>
      <c r="I252" s="158">
        <f t="shared" si="29"/>
        <v>1764.9</v>
      </c>
      <c r="J252" s="156">
        <v>1764.9</v>
      </c>
      <c r="K252" s="157">
        <v>77.900000000000006</v>
      </c>
      <c r="L252" s="157"/>
      <c r="M252" s="156"/>
      <c r="N252" s="155">
        <f t="shared" si="30"/>
        <v>12551.3</v>
      </c>
      <c r="O252" s="126"/>
    </row>
    <row r="253" spans="1:15" ht="15.75" x14ac:dyDescent="0.25">
      <c r="A253" s="165"/>
      <c r="B253" s="164"/>
      <c r="C253" s="163"/>
      <c r="D253" s="158"/>
      <c r="E253" s="156"/>
      <c r="F253" s="162"/>
      <c r="G253" s="156"/>
      <c r="H253" s="162"/>
      <c r="I253" s="158"/>
      <c r="J253" s="162"/>
      <c r="K253" s="162"/>
      <c r="L253" s="162"/>
      <c r="M253" s="162"/>
      <c r="N253" s="158"/>
      <c r="O253" s="126"/>
    </row>
    <row r="254" spans="1:15" ht="39" x14ac:dyDescent="0.25">
      <c r="A254" s="169"/>
      <c r="B254" s="168"/>
      <c r="C254" s="167" t="s">
        <v>726</v>
      </c>
      <c r="D254" s="166">
        <f>SUM(D256:D272)</f>
        <v>152887.30000000002</v>
      </c>
      <c r="E254" s="166">
        <f>SUM(E256:E272)</f>
        <v>152887.30000000002</v>
      </c>
      <c r="F254" s="166">
        <f>SUM(F256:F272)</f>
        <v>144762.1</v>
      </c>
      <c r="G254" s="166">
        <f>SUM(G256:G272)</f>
        <v>8125.2000000000007</v>
      </c>
      <c r="H254" s="166"/>
      <c r="I254" s="166">
        <f>SUM(I256:I272)</f>
        <v>30228.600000000006</v>
      </c>
      <c r="J254" s="166">
        <f>SUM(J256:J272)</f>
        <v>30228.600000000006</v>
      </c>
      <c r="K254" s="166">
        <f>SUM(K256:K272)</f>
        <v>6161.699999999998</v>
      </c>
      <c r="L254" s="166"/>
      <c r="M254" s="166"/>
      <c r="N254" s="166">
        <f>SUM(N256:N272)</f>
        <v>183115.90000000005</v>
      </c>
      <c r="O254" s="126"/>
    </row>
    <row r="255" spans="1:15" ht="15.75" x14ac:dyDescent="0.25">
      <c r="A255" s="165"/>
      <c r="B255" s="164"/>
      <c r="C255" s="163"/>
      <c r="D255" s="158"/>
      <c r="E255" s="156"/>
      <c r="F255" s="162"/>
      <c r="G255" s="156"/>
      <c r="H255" s="162"/>
      <c r="I255" s="158"/>
      <c r="J255" s="162"/>
      <c r="K255" s="162"/>
      <c r="L255" s="162"/>
      <c r="M255" s="162"/>
      <c r="N255" s="158"/>
      <c r="O255" s="126"/>
    </row>
    <row r="256" spans="1:15" ht="31.5" x14ac:dyDescent="0.25">
      <c r="A256" s="165"/>
      <c r="B256" s="172" t="s">
        <v>264</v>
      </c>
      <c r="C256" s="163" t="s">
        <v>725</v>
      </c>
      <c r="D256" s="155">
        <f>E256+H256</f>
        <v>125.3</v>
      </c>
      <c r="E256" s="156">
        <v>125.3</v>
      </c>
      <c r="F256" s="156"/>
      <c r="G256" s="156">
        <v>125.3</v>
      </c>
      <c r="H256" s="157"/>
      <c r="I256" s="158">
        <f>J256+M256</f>
        <v>6554.2000000000007</v>
      </c>
      <c r="J256" s="156">
        <v>6554.2000000000007</v>
      </c>
      <c r="K256" s="157">
        <v>5372.3</v>
      </c>
      <c r="L256" s="157"/>
      <c r="M256" s="156"/>
      <c r="N256" s="155">
        <f>D256+I256</f>
        <v>6679.5000000000009</v>
      </c>
      <c r="O256" s="126"/>
    </row>
    <row r="257" spans="1:15" ht="15.75" x14ac:dyDescent="0.25">
      <c r="A257" s="161"/>
      <c r="B257" s="160" t="s">
        <v>264</v>
      </c>
      <c r="C257" s="159" t="s">
        <v>724</v>
      </c>
      <c r="D257" s="155">
        <f>E257+H257</f>
        <v>27159.200000000001</v>
      </c>
      <c r="E257" s="156">
        <v>27159.200000000001</v>
      </c>
      <c r="F257" s="156">
        <v>26118.3</v>
      </c>
      <c r="G257" s="156">
        <v>1040.9000000000001</v>
      </c>
      <c r="H257" s="157"/>
      <c r="I257" s="158">
        <f>J257+M257</f>
        <v>3677.9</v>
      </c>
      <c r="J257" s="156">
        <v>3677.9</v>
      </c>
      <c r="K257" s="157">
        <v>89.9</v>
      </c>
      <c r="L257" s="157"/>
      <c r="M257" s="156"/>
      <c r="N257" s="155">
        <f>D257+I257</f>
        <v>30837.100000000002</v>
      </c>
      <c r="O257" s="126"/>
    </row>
    <row r="258" spans="1:15" ht="15.75" x14ac:dyDescent="0.25">
      <c r="A258" s="161"/>
      <c r="B258" s="160" t="s">
        <v>264</v>
      </c>
      <c r="C258" s="159" t="s">
        <v>723</v>
      </c>
      <c r="D258" s="155">
        <f>E258+H258</f>
        <v>18408.8</v>
      </c>
      <c r="E258" s="156">
        <v>18408.8</v>
      </c>
      <c r="F258" s="156">
        <v>17815.399999999998</v>
      </c>
      <c r="G258" s="156">
        <v>593.4</v>
      </c>
      <c r="H258" s="157"/>
      <c r="I258" s="158">
        <f>J258+M258</f>
        <v>2861.4</v>
      </c>
      <c r="J258" s="156">
        <v>2861.4</v>
      </c>
      <c r="K258" s="157">
        <v>70.400000000000006</v>
      </c>
      <c r="L258" s="157"/>
      <c r="M258" s="156"/>
      <c r="N258" s="155">
        <f>D258+I258</f>
        <v>21270.2</v>
      </c>
      <c r="O258" s="126"/>
    </row>
    <row r="259" spans="1:15" ht="15.75" x14ac:dyDescent="0.25">
      <c r="A259" s="170"/>
      <c r="B259" s="172" t="s">
        <v>264</v>
      </c>
      <c r="C259" s="173" t="s">
        <v>722</v>
      </c>
      <c r="D259" s="155"/>
      <c r="E259" s="156"/>
      <c r="F259" s="156"/>
      <c r="G259" s="156"/>
      <c r="H259" s="157"/>
      <c r="I259" s="158"/>
      <c r="J259" s="156"/>
      <c r="K259" s="157"/>
      <c r="L259" s="157"/>
      <c r="M259" s="156"/>
      <c r="N259" s="155"/>
      <c r="O259" s="126"/>
    </row>
    <row r="260" spans="1:15" ht="15.75" x14ac:dyDescent="0.25">
      <c r="A260" s="165"/>
      <c r="B260" s="164" t="s">
        <v>264</v>
      </c>
      <c r="C260" s="163" t="s">
        <v>721</v>
      </c>
      <c r="D260" s="155">
        <f>E260+H260</f>
        <v>10416.4</v>
      </c>
      <c r="E260" s="156">
        <v>10416.4</v>
      </c>
      <c r="F260" s="156">
        <v>9528</v>
      </c>
      <c r="G260" s="156">
        <v>888.4</v>
      </c>
      <c r="H260" s="157"/>
      <c r="I260" s="158">
        <f>J260+M260</f>
        <v>1681.9</v>
      </c>
      <c r="J260" s="156">
        <v>1681.9</v>
      </c>
      <c r="K260" s="157">
        <v>53.9</v>
      </c>
      <c r="L260" s="157"/>
      <c r="M260" s="156"/>
      <c r="N260" s="155">
        <f>D260+I260</f>
        <v>12098.3</v>
      </c>
      <c r="O260" s="126"/>
    </row>
    <row r="261" spans="1:15" ht="15.75" x14ac:dyDescent="0.25">
      <c r="A261" s="170"/>
      <c r="B261" s="164" t="s">
        <v>264</v>
      </c>
      <c r="C261" s="163" t="s">
        <v>720</v>
      </c>
      <c r="D261" s="155"/>
      <c r="E261" s="156"/>
      <c r="F261" s="156"/>
      <c r="G261" s="156"/>
      <c r="H261" s="157"/>
      <c r="I261" s="158"/>
      <c r="J261" s="156"/>
      <c r="K261" s="157"/>
      <c r="L261" s="157"/>
      <c r="M261" s="156"/>
      <c r="N261" s="155"/>
      <c r="O261" s="126"/>
    </row>
    <row r="262" spans="1:15" ht="15.75" x14ac:dyDescent="0.25">
      <c r="A262" s="170"/>
      <c r="B262" s="164" t="s">
        <v>264</v>
      </c>
      <c r="C262" s="163" t="s">
        <v>719</v>
      </c>
      <c r="D262" s="155"/>
      <c r="E262" s="156"/>
      <c r="F262" s="156"/>
      <c r="G262" s="156"/>
      <c r="H262" s="157"/>
      <c r="I262" s="158"/>
      <c r="J262" s="156"/>
      <c r="K262" s="157"/>
      <c r="L262" s="157"/>
      <c r="M262" s="156"/>
      <c r="N262" s="155"/>
      <c r="O262" s="126"/>
    </row>
    <row r="263" spans="1:15" ht="15.75" x14ac:dyDescent="0.25">
      <c r="A263" s="165"/>
      <c r="B263" s="164" t="s">
        <v>264</v>
      </c>
      <c r="C263" s="163" t="s">
        <v>718</v>
      </c>
      <c r="D263" s="155">
        <f>E263+H263</f>
        <v>22843.4</v>
      </c>
      <c r="E263" s="156">
        <v>22843.4</v>
      </c>
      <c r="F263" s="156">
        <v>21874.400000000001</v>
      </c>
      <c r="G263" s="156">
        <v>969</v>
      </c>
      <c r="H263" s="157"/>
      <c r="I263" s="158">
        <f>J263+M263</f>
        <v>3552.8</v>
      </c>
      <c r="J263" s="156">
        <v>3552.8</v>
      </c>
      <c r="K263" s="157">
        <v>107.8</v>
      </c>
      <c r="L263" s="157"/>
      <c r="M263" s="156"/>
      <c r="N263" s="155">
        <f>D263+I263</f>
        <v>26396.2</v>
      </c>
      <c r="O263" s="126"/>
    </row>
    <row r="264" spans="1:15" ht="15.75" x14ac:dyDescent="0.25">
      <c r="A264" s="165"/>
      <c r="B264" s="164" t="s">
        <v>264</v>
      </c>
      <c r="C264" s="163" t="s">
        <v>717</v>
      </c>
      <c r="D264" s="155"/>
      <c r="E264" s="156"/>
      <c r="F264" s="156"/>
      <c r="G264" s="156"/>
      <c r="H264" s="157"/>
      <c r="I264" s="158"/>
      <c r="J264" s="156"/>
      <c r="K264" s="157"/>
      <c r="L264" s="157"/>
      <c r="M264" s="156"/>
      <c r="N264" s="155"/>
      <c r="O264" s="126"/>
    </row>
    <row r="265" spans="1:15" ht="15.75" x14ac:dyDescent="0.25">
      <c r="A265" s="170"/>
      <c r="B265" s="164" t="s">
        <v>264</v>
      </c>
      <c r="C265" s="163" t="s">
        <v>716</v>
      </c>
      <c r="D265" s="155"/>
      <c r="E265" s="156"/>
      <c r="F265" s="156"/>
      <c r="G265" s="156"/>
      <c r="H265" s="157"/>
      <c r="I265" s="158"/>
      <c r="J265" s="156"/>
      <c r="K265" s="157"/>
      <c r="L265" s="157"/>
      <c r="M265" s="156"/>
      <c r="N265" s="155"/>
      <c r="O265" s="126"/>
    </row>
    <row r="266" spans="1:15" ht="15.75" x14ac:dyDescent="0.25">
      <c r="A266" s="170"/>
      <c r="B266" s="164" t="s">
        <v>264</v>
      </c>
      <c r="C266" s="163" t="s">
        <v>715</v>
      </c>
      <c r="D266" s="155">
        <f>E266+H266</f>
        <v>10415.700000000001</v>
      </c>
      <c r="E266" s="156">
        <v>10415.700000000001</v>
      </c>
      <c r="F266" s="156">
        <v>9819.6</v>
      </c>
      <c r="G266" s="156">
        <v>596.1</v>
      </c>
      <c r="H266" s="157"/>
      <c r="I266" s="158">
        <f>J266+M266</f>
        <v>1733.9</v>
      </c>
      <c r="J266" s="156">
        <v>1733.9</v>
      </c>
      <c r="K266" s="157">
        <v>68.900000000000006</v>
      </c>
      <c r="L266" s="157"/>
      <c r="M266" s="156"/>
      <c r="N266" s="155">
        <f>D266+I266</f>
        <v>12149.6</v>
      </c>
      <c r="O266" s="126"/>
    </row>
    <row r="267" spans="1:15" ht="15.75" x14ac:dyDescent="0.25">
      <c r="A267" s="165"/>
      <c r="B267" s="164" t="s">
        <v>264</v>
      </c>
      <c r="C267" s="163" t="s">
        <v>714</v>
      </c>
      <c r="D267" s="155">
        <f>E267+H267</f>
        <v>19872.599999999999</v>
      </c>
      <c r="E267" s="156">
        <v>19872.599999999999</v>
      </c>
      <c r="F267" s="156">
        <v>18665.5</v>
      </c>
      <c r="G267" s="156">
        <v>1207.0999999999999</v>
      </c>
      <c r="H267" s="157"/>
      <c r="I267" s="158">
        <f>J267+M267</f>
        <v>3359.3</v>
      </c>
      <c r="J267" s="156">
        <v>3359.3</v>
      </c>
      <c r="K267" s="157">
        <v>106.3</v>
      </c>
      <c r="L267" s="157"/>
      <c r="M267" s="156"/>
      <c r="N267" s="155">
        <f>D267+I267</f>
        <v>23231.899999999998</v>
      </c>
      <c r="O267" s="126"/>
    </row>
    <row r="268" spans="1:15" ht="15.75" x14ac:dyDescent="0.25">
      <c r="A268" s="170"/>
      <c r="B268" s="164" t="s">
        <v>264</v>
      </c>
      <c r="C268" s="163" t="s">
        <v>713</v>
      </c>
      <c r="D268" s="155">
        <f>E268+H268</f>
        <v>12390.8</v>
      </c>
      <c r="E268" s="156">
        <v>12390.8</v>
      </c>
      <c r="F268" s="156">
        <v>11437.5</v>
      </c>
      <c r="G268" s="156">
        <v>953.3</v>
      </c>
      <c r="H268" s="157"/>
      <c r="I268" s="158">
        <f>J268+M268</f>
        <v>2034.9</v>
      </c>
      <c r="J268" s="156">
        <v>2034.9</v>
      </c>
      <c r="K268" s="157">
        <v>101.9</v>
      </c>
      <c r="L268" s="157"/>
      <c r="M268" s="156"/>
      <c r="N268" s="155">
        <f>D268+I268</f>
        <v>14425.699999999999</v>
      </c>
      <c r="O268" s="126"/>
    </row>
    <row r="269" spans="1:15" ht="15.75" x14ac:dyDescent="0.25">
      <c r="A269" s="170"/>
      <c r="B269" s="164" t="s">
        <v>264</v>
      </c>
      <c r="C269" s="163" t="s">
        <v>712</v>
      </c>
      <c r="D269" s="155">
        <f>E269+H269</f>
        <v>18746.400000000001</v>
      </c>
      <c r="E269" s="156">
        <v>18746.400000000001</v>
      </c>
      <c r="F269" s="156">
        <v>17831.599999999999</v>
      </c>
      <c r="G269" s="156">
        <v>914.8</v>
      </c>
      <c r="H269" s="157"/>
      <c r="I269" s="158">
        <f>J269+M269</f>
        <v>2793.9</v>
      </c>
      <c r="J269" s="156">
        <v>2793.9</v>
      </c>
      <c r="K269" s="157">
        <v>104.9</v>
      </c>
      <c r="L269" s="157"/>
      <c r="M269" s="156"/>
      <c r="N269" s="155">
        <f>D269+I269</f>
        <v>21540.300000000003</v>
      </c>
      <c r="O269" s="126"/>
    </row>
    <row r="270" spans="1:15" ht="15.75" x14ac:dyDescent="0.25">
      <c r="A270" s="170"/>
      <c r="B270" s="164" t="s">
        <v>264</v>
      </c>
      <c r="C270" s="163" t="s">
        <v>711</v>
      </c>
      <c r="D270" s="155"/>
      <c r="E270" s="156"/>
      <c r="F270" s="156"/>
      <c r="G270" s="156"/>
      <c r="H270" s="157"/>
      <c r="I270" s="158"/>
      <c r="J270" s="156"/>
      <c r="K270" s="157"/>
      <c r="L270" s="157"/>
      <c r="M270" s="156"/>
      <c r="N270" s="155"/>
      <c r="O270" s="126"/>
    </row>
    <row r="271" spans="1:15" ht="15.75" x14ac:dyDescent="0.25">
      <c r="A271" s="165"/>
      <c r="B271" s="164" t="s">
        <v>264</v>
      </c>
      <c r="C271" s="163" t="s">
        <v>710</v>
      </c>
      <c r="D271" s="155">
        <f>E271+H271</f>
        <v>12508.7</v>
      </c>
      <c r="E271" s="156">
        <v>12508.7</v>
      </c>
      <c r="F271" s="156">
        <v>11671.800000000001</v>
      </c>
      <c r="G271" s="156">
        <v>836.9</v>
      </c>
      <c r="H271" s="157"/>
      <c r="I271" s="158">
        <f>J271+M271</f>
        <v>1978.4</v>
      </c>
      <c r="J271" s="156">
        <v>1978.4</v>
      </c>
      <c r="K271" s="157">
        <v>85.4</v>
      </c>
      <c r="L271" s="157"/>
      <c r="M271" s="156"/>
      <c r="N271" s="155">
        <f>D271+I271</f>
        <v>14487.1</v>
      </c>
      <c r="O271" s="126"/>
    </row>
    <row r="272" spans="1:15" ht="15.75" x14ac:dyDescent="0.25">
      <c r="A272" s="170"/>
      <c r="B272" s="164" t="s">
        <v>264</v>
      </c>
      <c r="C272" s="163" t="s">
        <v>709</v>
      </c>
      <c r="D272" s="155"/>
      <c r="E272" s="156"/>
      <c r="F272" s="156"/>
      <c r="G272" s="156"/>
      <c r="H272" s="157"/>
      <c r="I272" s="158"/>
      <c r="J272" s="156"/>
      <c r="K272" s="157"/>
      <c r="L272" s="157"/>
      <c r="M272" s="156"/>
      <c r="N272" s="155"/>
      <c r="O272" s="126"/>
    </row>
    <row r="273" spans="1:15" ht="15.75" x14ac:dyDescent="0.25">
      <c r="A273" s="165"/>
      <c r="B273" s="164"/>
      <c r="C273" s="163"/>
      <c r="D273" s="158"/>
      <c r="E273" s="156"/>
      <c r="F273" s="162"/>
      <c r="G273" s="156"/>
      <c r="H273" s="162"/>
      <c r="I273" s="158"/>
      <c r="J273" s="162"/>
      <c r="K273" s="162"/>
      <c r="L273" s="162"/>
      <c r="M273" s="162"/>
      <c r="N273" s="158"/>
      <c r="O273" s="126"/>
    </row>
    <row r="274" spans="1:15" ht="39" x14ac:dyDescent="0.25">
      <c r="A274" s="169"/>
      <c r="B274" s="168"/>
      <c r="C274" s="167" t="s">
        <v>708</v>
      </c>
      <c r="D274" s="166">
        <f>SUM(D276:D289)</f>
        <v>296309.5</v>
      </c>
      <c r="E274" s="166">
        <f>SUM(E276:E289)</f>
        <v>296309.5</v>
      </c>
      <c r="F274" s="166">
        <f>SUM(F276:F289)</f>
        <v>284839.59999999998</v>
      </c>
      <c r="G274" s="166">
        <f>SUM(G276:G289)</f>
        <v>11469.9</v>
      </c>
      <c r="H274" s="166"/>
      <c r="I274" s="166">
        <f>SUM(I276:I289)</f>
        <v>52902.900000000016</v>
      </c>
      <c r="J274" s="166">
        <f>SUM(J276:J289)</f>
        <v>52902.900000000016</v>
      </c>
      <c r="K274" s="166">
        <f>SUM(K276:K289)</f>
        <v>8576.9999999999982</v>
      </c>
      <c r="L274" s="166"/>
      <c r="M274" s="166"/>
      <c r="N274" s="166">
        <f>SUM(N276:N289)</f>
        <v>349212.39999999997</v>
      </c>
      <c r="O274" s="126"/>
    </row>
    <row r="275" spans="1:15" ht="15.75" x14ac:dyDescent="0.25">
      <c r="A275" s="165"/>
      <c r="B275" s="164"/>
      <c r="C275" s="163"/>
      <c r="D275" s="158"/>
      <c r="E275" s="156"/>
      <c r="F275" s="162"/>
      <c r="G275" s="156"/>
      <c r="H275" s="162"/>
      <c r="I275" s="158"/>
      <c r="J275" s="162"/>
      <c r="K275" s="162"/>
      <c r="L275" s="162"/>
      <c r="M275" s="162"/>
      <c r="N275" s="158"/>
      <c r="O275" s="126"/>
    </row>
    <row r="276" spans="1:15" ht="31.5" x14ac:dyDescent="0.25">
      <c r="A276" s="165"/>
      <c r="B276" s="172" t="s">
        <v>264</v>
      </c>
      <c r="C276" s="163" t="s">
        <v>707</v>
      </c>
      <c r="D276" s="155">
        <f t="shared" ref="D276:D289" si="31">E276+H276</f>
        <v>239.2</v>
      </c>
      <c r="E276" s="156">
        <v>239.2</v>
      </c>
      <c r="F276" s="156"/>
      <c r="G276" s="156">
        <v>239.2</v>
      </c>
      <c r="H276" s="157"/>
      <c r="I276" s="158">
        <f t="shared" ref="I276:I289" si="32">J276+M276</f>
        <v>8739</v>
      </c>
      <c r="J276" s="156">
        <v>8739</v>
      </c>
      <c r="K276" s="157">
        <v>7163.1</v>
      </c>
      <c r="L276" s="157"/>
      <c r="M276" s="156"/>
      <c r="N276" s="155">
        <f t="shared" ref="N276:N289" si="33">D276+I276</f>
        <v>8978.2000000000007</v>
      </c>
      <c r="O276" s="126"/>
    </row>
    <row r="277" spans="1:15" ht="15.75" x14ac:dyDescent="0.25">
      <c r="A277" s="161"/>
      <c r="B277" s="160" t="s">
        <v>264</v>
      </c>
      <c r="C277" s="159" t="s">
        <v>706</v>
      </c>
      <c r="D277" s="155">
        <f t="shared" si="31"/>
        <v>52955.5</v>
      </c>
      <c r="E277" s="156">
        <v>52955.5</v>
      </c>
      <c r="F277" s="156">
        <v>51963.9</v>
      </c>
      <c r="G277" s="156">
        <v>991.6</v>
      </c>
      <c r="H277" s="157"/>
      <c r="I277" s="158">
        <f t="shared" si="32"/>
        <v>7302.8</v>
      </c>
      <c r="J277" s="156">
        <v>7302.8</v>
      </c>
      <c r="K277" s="157">
        <v>164.8</v>
      </c>
      <c r="L277" s="157"/>
      <c r="M277" s="156"/>
      <c r="N277" s="155">
        <f t="shared" si="33"/>
        <v>60258.3</v>
      </c>
      <c r="O277" s="126"/>
    </row>
    <row r="278" spans="1:15" ht="15.75" x14ac:dyDescent="0.25">
      <c r="A278" s="161"/>
      <c r="B278" s="160" t="s">
        <v>264</v>
      </c>
      <c r="C278" s="159" t="s">
        <v>705</v>
      </c>
      <c r="D278" s="155">
        <f t="shared" si="31"/>
        <v>39251.199999999997</v>
      </c>
      <c r="E278" s="156">
        <v>39251.199999999997</v>
      </c>
      <c r="F278" s="156">
        <v>38319.199999999997</v>
      </c>
      <c r="G278" s="156">
        <v>932</v>
      </c>
      <c r="H278" s="157"/>
      <c r="I278" s="158">
        <f t="shared" si="32"/>
        <v>5438.3</v>
      </c>
      <c r="J278" s="156">
        <v>5438.3</v>
      </c>
      <c r="K278" s="157">
        <v>112.3</v>
      </c>
      <c r="L278" s="157"/>
      <c r="M278" s="156"/>
      <c r="N278" s="155">
        <f t="shared" si="33"/>
        <v>44689.5</v>
      </c>
      <c r="O278" s="126"/>
    </row>
    <row r="279" spans="1:15" ht="15.75" x14ac:dyDescent="0.25">
      <c r="A279" s="170"/>
      <c r="B279" s="164" t="s">
        <v>264</v>
      </c>
      <c r="C279" s="163" t="s">
        <v>704</v>
      </c>
      <c r="D279" s="155">
        <f t="shared" si="31"/>
        <v>18792.400000000001</v>
      </c>
      <c r="E279" s="156">
        <v>18792.400000000001</v>
      </c>
      <c r="F279" s="156">
        <v>18195.5</v>
      </c>
      <c r="G279" s="156">
        <v>596.9</v>
      </c>
      <c r="H279" s="157"/>
      <c r="I279" s="158">
        <f t="shared" si="32"/>
        <v>3224.3</v>
      </c>
      <c r="J279" s="156">
        <v>3224.3</v>
      </c>
      <c r="K279" s="157">
        <v>121.3</v>
      </c>
      <c r="L279" s="157"/>
      <c r="M279" s="156"/>
      <c r="N279" s="155">
        <f t="shared" si="33"/>
        <v>22016.7</v>
      </c>
      <c r="O279" s="126"/>
    </row>
    <row r="280" spans="1:15" ht="15.75" x14ac:dyDescent="0.25">
      <c r="A280" s="165"/>
      <c r="B280" s="164" t="s">
        <v>264</v>
      </c>
      <c r="C280" s="163" t="s">
        <v>703</v>
      </c>
      <c r="D280" s="155">
        <f t="shared" si="31"/>
        <v>11244.2</v>
      </c>
      <c r="E280" s="156">
        <v>11244.2</v>
      </c>
      <c r="F280" s="156">
        <v>10577.3</v>
      </c>
      <c r="G280" s="156">
        <v>666.9</v>
      </c>
      <c r="H280" s="157"/>
      <c r="I280" s="158">
        <f t="shared" si="32"/>
        <v>1962.9</v>
      </c>
      <c r="J280" s="156">
        <v>1962.9</v>
      </c>
      <c r="K280" s="157">
        <v>80.900000000000006</v>
      </c>
      <c r="L280" s="157"/>
      <c r="M280" s="156"/>
      <c r="N280" s="155">
        <f t="shared" si="33"/>
        <v>13207.1</v>
      </c>
      <c r="O280" s="126"/>
    </row>
    <row r="281" spans="1:15" ht="15.75" x14ac:dyDescent="0.25">
      <c r="A281" s="170"/>
      <c r="B281" s="164" t="s">
        <v>264</v>
      </c>
      <c r="C281" s="163" t="s">
        <v>702</v>
      </c>
      <c r="D281" s="155">
        <f t="shared" si="31"/>
        <v>17285.5</v>
      </c>
      <c r="E281" s="156">
        <v>17285.5</v>
      </c>
      <c r="F281" s="156">
        <v>16656.2</v>
      </c>
      <c r="G281" s="156">
        <v>629.29999999999995</v>
      </c>
      <c r="H281" s="157"/>
      <c r="I281" s="158">
        <f t="shared" si="32"/>
        <v>2959.9</v>
      </c>
      <c r="J281" s="156">
        <v>2959.9</v>
      </c>
      <c r="K281" s="157">
        <v>98.9</v>
      </c>
      <c r="L281" s="157"/>
      <c r="M281" s="156"/>
      <c r="N281" s="155">
        <f t="shared" si="33"/>
        <v>20245.400000000001</v>
      </c>
      <c r="O281" s="126"/>
    </row>
    <row r="282" spans="1:15" ht="15.75" x14ac:dyDescent="0.25">
      <c r="A282" s="170"/>
      <c r="B282" s="164" t="s">
        <v>264</v>
      </c>
      <c r="C282" s="163" t="s">
        <v>701</v>
      </c>
      <c r="D282" s="155">
        <f t="shared" si="31"/>
        <v>12648.2</v>
      </c>
      <c r="E282" s="156">
        <v>12648.2</v>
      </c>
      <c r="F282" s="156">
        <v>12144.9</v>
      </c>
      <c r="G282" s="156">
        <v>503.3</v>
      </c>
      <c r="H282" s="157"/>
      <c r="I282" s="158">
        <f t="shared" si="32"/>
        <v>2118.9</v>
      </c>
      <c r="J282" s="156">
        <v>2118.9</v>
      </c>
      <c r="K282" s="157">
        <v>71.900000000000006</v>
      </c>
      <c r="L282" s="157"/>
      <c r="M282" s="156"/>
      <c r="N282" s="155">
        <f t="shared" si="33"/>
        <v>14767.1</v>
      </c>
      <c r="O282" s="126"/>
    </row>
    <row r="283" spans="1:15" ht="15.75" x14ac:dyDescent="0.25">
      <c r="A283" s="165"/>
      <c r="B283" s="164" t="s">
        <v>264</v>
      </c>
      <c r="C283" s="163" t="s">
        <v>700</v>
      </c>
      <c r="D283" s="155">
        <f t="shared" si="31"/>
        <v>14753.1</v>
      </c>
      <c r="E283" s="156">
        <v>14753.1</v>
      </c>
      <c r="F283" s="156">
        <v>13828.3</v>
      </c>
      <c r="G283" s="156">
        <v>924.8</v>
      </c>
      <c r="H283" s="157"/>
      <c r="I283" s="158">
        <f t="shared" si="32"/>
        <v>2310.3000000000002</v>
      </c>
      <c r="J283" s="156">
        <v>2310.3000000000002</v>
      </c>
      <c r="K283" s="157">
        <v>127.3</v>
      </c>
      <c r="L283" s="157"/>
      <c r="M283" s="156"/>
      <c r="N283" s="155">
        <f t="shared" si="33"/>
        <v>17063.400000000001</v>
      </c>
      <c r="O283" s="126"/>
    </row>
    <row r="284" spans="1:15" ht="15.75" x14ac:dyDescent="0.25">
      <c r="A284" s="170"/>
      <c r="B284" s="164" t="s">
        <v>264</v>
      </c>
      <c r="C284" s="163" t="s">
        <v>699</v>
      </c>
      <c r="D284" s="155">
        <f t="shared" si="31"/>
        <v>13655.7</v>
      </c>
      <c r="E284" s="156">
        <v>13655.7</v>
      </c>
      <c r="F284" s="156">
        <v>12903.9</v>
      </c>
      <c r="G284" s="156">
        <v>751.8</v>
      </c>
      <c r="H284" s="157"/>
      <c r="I284" s="158">
        <f t="shared" si="32"/>
        <v>2242.8000000000002</v>
      </c>
      <c r="J284" s="156">
        <v>2242.8000000000002</v>
      </c>
      <c r="K284" s="157">
        <v>107.8</v>
      </c>
      <c r="L284" s="157"/>
      <c r="M284" s="156"/>
      <c r="N284" s="155">
        <f t="shared" si="33"/>
        <v>15898.5</v>
      </c>
      <c r="O284" s="126"/>
    </row>
    <row r="285" spans="1:15" ht="15.75" x14ac:dyDescent="0.25">
      <c r="A285" s="170"/>
      <c r="B285" s="164" t="s">
        <v>264</v>
      </c>
      <c r="C285" s="163" t="s">
        <v>698</v>
      </c>
      <c r="D285" s="155">
        <f t="shared" si="31"/>
        <v>10717.5</v>
      </c>
      <c r="E285" s="156">
        <v>10717.5</v>
      </c>
      <c r="F285" s="156">
        <v>9947.1</v>
      </c>
      <c r="G285" s="156">
        <v>770.4</v>
      </c>
      <c r="H285" s="157"/>
      <c r="I285" s="158">
        <f t="shared" si="32"/>
        <v>1754.9</v>
      </c>
      <c r="J285" s="156">
        <v>1754.9</v>
      </c>
      <c r="K285" s="157">
        <v>74.900000000000006</v>
      </c>
      <c r="L285" s="157"/>
      <c r="M285" s="156"/>
      <c r="N285" s="155">
        <f t="shared" si="33"/>
        <v>12472.4</v>
      </c>
      <c r="O285" s="126"/>
    </row>
    <row r="286" spans="1:15" ht="15.75" x14ac:dyDescent="0.25">
      <c r="A286" s="165"/>
      <c r="B286" s="164" t="s">
        <v>264</v>
      </c>
      <c r="C286" s="163" t="s">
        <v>697</v>
      </c>
      <c r="D286" s="155">
        <f t="shared" si="31"/>
        <v>9559.2999999999993</v>
      </c>
      <c r="E286" s="156">
        <v>9559.2999999999993</v>
      </c>
      <c r="F286" s="156">
        <v>9299.1</v>
      </c>
      <c r="G286" s="156">
        <v>260.2</v>
      </c>
      <c r="H286" s="157"/>
      <c r="I286" s="158">
        <f t="shared" si="32"/>
        <v>1744.9</v>
      </c>
      <c r="J286" s="156">
        <v>1744.9</v>
      </c>
      <c r="K286" s="157">
        <v>71.900000000000006</v>
      </c>
      <c r="L286" s="157"/>
      <c r="M286" s="156"/>
      <c r="N286" s="155">
        <f t="shared" si="33"/>
        <v>11304.199999999999</v>
      </c>
      <c r="O286" s="126"/>
    </row>
    <row r="287" spans="1:15" ht="15.75" x14ac:dyDescent="0.25">
      <c r="A287" s="170"/>
      <c r="B287" s="172" t="s">
        <v>264</v>
      </c>
      <c r="C287" s="171" t="s">
        <v>696</v>
      </c>
      <c r="D287" s="155">
        <f t="shared" si="31"/>
        <v>34170.9</v>
      </c>
      <c r="E287" s="156">
        <v>34170.9</v>
      </c>
      <c r="F287" s="156">
        <v>33265</v>
      </c>
      <c r="G287" s="156">
        <v>905.9</v>
      </c>
      <c r="H287" s="157"/>
      <c r="I287" s="158">
        <f t="shared" si="32"/>
        <v>4555.3</v>
      </c>
      <c r="J287" s="156">
        <v>4555.3</v>
      </c>
      <c r="K287" s="157">
        <v>127.3</v>
      </c>
      <c r="L287" s="157"/>
      <c r="M287" s="156"/>
      <c r="N287" s="155">
        <f t="shared" si="33"/>
        <v>38726.200000000004</v>
      </c>
      <c r="O287" s="126"/>
    </row>
    <row r="288" spans="1:15" ht="15.75" x14ac:dyDescent="0.25">
      <c r="A288" s="165"/>
      <c r="B288" s="164" t="s">
        <v>264</v>
      </c>
      <c r="C288" s="163" t="s">
        <v>695</v>
      </c>
      <c r="D288" s="155">
        <f t="shared" si="31"/>
        <v>31448</v>
      </c>
      <c r="E288" s="156">
        <v>31448</v>
      </c>
      <c r="F288" s="156">
        <v>29066</v>
      </c>
      <c r="G288" s="156">
        <v>2382</v>
      </c>
      <c r="H288" s="157"/>
      <c r="I288" s="158">
        <f t="shared" si="32"/>
        <v>4341.8</v>
      </c>
      <c r="J288" s="156">
        <v>4341.8</v>
      </c>
      <c r="K288" s="157">
        <v>119.8</v>
      </c>
      <c r="L288" s="157"/>
      <c r="M288" s="156"/>
      <c r="N288" s="155">
        <f t="shared" si="33"/>
        <v>35789.800000000003</v>
      </c>
      <c r="O288" s="126"/>
    </row>
    <row r="289" spans="1:15" ht="15.75" x14ac:dyDescent="0.25">
      <c r="A289" s="170"/>
      <c r="B289" s="164" t="s">
        <v>264</v>
      </c>
      <c r="C289" s="163" t="s">
        <v>694</v>
      </c>
      <c r="D289" s="155">
        <f t="shared" si="31"/>
        <v>29588.799999999999</v>
      </c>
      <c r="E289" s="156">
        <v>29588.799999999999</v>
      </c>
      <c r="F289" s="156">
        <v>28673.200000000001</v>
      </c>
      <c r="G289" s="156">
        <v>915.6</v>
      </c>
      <c r="H289" s="157"/>
      <c r="I289" s="158">
        <f t="shared" si="32"/>
        <v>4206.8</v>
      </c>
      <c r="J289" s="156">
        <v>4206.8</v>
      </c>
      <c r="K289" s="157">
        <v>134.80000000000001</v>
      </c>
      <c r="L289" s="157"/>
      <c r="M289" s="156"/>
      <c r="N289" s="155">
        <f t="shared" si="33"/>
        <v>33795.599999999999</v>
      </c>
      <c r="O289" s="126"/>
    </row>
    <row r="290" spans="1:15" ht="15.75" x14ac:dyDescent="0.25">
      <c r="A290" s="165"/>
      <c r="B290" s="164"/>
      <c r="C290" s="163"/>
      <c r="D290" s="155"/>
      <c r="E290" s="156"/>
      <c r="F290" s="156"/>
      <c r="G290" s="156"/>
      <c r="H290" s="157"/>
      <c r="I290" s="158"/>
      <c r="J290" s="156"/>
      <c r="K290" s="157"/>
      <c r="L290" s="157"/>
      <c r="M290" s="156"/>
      <c r="N290" s="155"/>
      <c r="O290" s="126"/>
    </row>
    <row r="291" spans="1:15" ht="15.75" x14ac:dyDescent="0.25">
      <c r="A291" s="165"/>
      <c r="B291" s="164"/>
      <c r="C291" s="163"/>
      <c r="D291" s="158"/>
      <c r="E291" s="156"/>
      <c r="F291" s="162"/>
      <c r="G291" s="156"/>
      <c r="H291" s="162"/>
      <c r="I291" s="158"/>
      <c r="J291" s="162"/>
      <c r="K291" s="162"/>
      <c r="L291" s="162"/>
      <c r="M291" s="162"/>
      <c r="N291" s="158"/>
      <c r="O291" s="126"/>
    </row>
    <row r="292" spans="1:15" ht="39" x14ac:dyDescent="0.25">
      <c r="A292" s="169"/>
      <c r="B292" s="168"/>
      <c r="C292" s="167" t="s">
        <v>693</v>
      </c>
      <c r="D292" s="166">
        <f>SUM(D294:D304)</f>
        <v>184072.5</v>
      </c>
      <c r="E292" s="166">
        <f>SUM(E294:E304)</f>
        <v>184072.5</v>
      </c>
      <c r="F292" s="166">
        <f>SUM(F294:F304)</f>
        <v>174025.2</v>
      </c>
      <c r="G292" s="166">
        <f>SUM(G294:G304)</f>
        <v>10047.299999999999</v>
      </c>
      <c r="H292" s="166"/>
      <c r="I292" s="166">
        <f>SUM(I294:I304)</f>
        <v>33385.100000000006</v>
      </c>
      <c r="J292" s="166">
        <f>SUM(J294:J304)</f>
        <v>33385.100000000006</v>
      </c>
      <c r="K292" s="166">
        <f>SUM(K294:K304)</f>
        <v>6123.8999999999978</v>
      </c>
      <c r="L292" s="166"/>
      <c r="M292" s="166"/>
      <c r="N292" s="166">
        <f>SUM(N294:N304)</f>
        <v>217457.6</v>
      </c>
      <c r="O292" s="126"/>
    </row>
    <row r="293" spans="1:15" ht="15.75" x14ac:dyDescent="0.25">
      <c r="A293" s="165"/>
      <c r="B293" s="164"/>
      <c r="C293" s="163"/>
      <c r="D293" s="158"/>
      <c r="E293" s="156"/>
      <c r="F293" s="162"/>
      <c r="G293" s="156"/>
      <c r="H293" s="162"/>
      <c r="I293" s="158"/>
      <c r="J293" s="162"/>
      <c r="K293" s="162"/>
      <c r="L293" s="162"/>
      <c r="M293" s="162"/>
      <c r="N293" s="158"/>
      <c r="O293" s="126"/>
    </row>
    <row r="294" spans="1:15" ht="31.5" x14ac:dyDescent="0.25">
      <c r="A294" s="165"/>
      <c r="B294" s="172" t="s">
        <v>264</v>
      </c>
      <c r="C294" s="163" t="s">
        <v>692</v>
      </c>
      <c r="D294" s="155">
        <f t="shared" ref="D294:D304" si="34">E294+H294</f>
        <v>115.7</v>
      </c>
      <c r="E294" s="156">
        <v>115.7</v>
      </c>
      <c r="F294" s="156"/>
      <c r="G294" s="156">
        <v>115.7</v>
      </c>
      <c r="H294" s="157"/>
      <c r="I294" s="158">
        <f t="shared" ref="I294:I304" si="35">J294+M294</f>
        <v>6190</v>
      </c>
      <c r="J294" s="156">
        <v>6190</v>
      </c>
      <c r="K294" s="157">
        <v>5073.8</v>
      </c>
      <c r="L294" s="157"/>
      <c r="M294" s="156"/>
      <c r="N294" s="155">
        <f t="shared" ref="N294:N304" si="36">D294+I294</f>
        <v>6305.7</v>
      </c>
      <c r="O294" s="126"/>
    </row>
    <row r="295" spans="1:15" ht="15.75" x14ac:dyDescent="0.25">
      <c r="A295" s="161"/>
      <c r="B295" s="160" t="s">
        <v>264</v>
      </c>
      <c r="C295" s="159" t="s">
        <v>691</v>
      </c>
      <c r="D295" s="155">
        <f t="shared" si="34"/>
        <v>15593.9</v>
      </c>
      <c r="E295" s="156">
        <v>15593.9</v>
      </c>
      <c r="F295" s="156">
        <v>15127.300000000001</v>
      </c>
      <c r="G295" s="156">
        <v>466.6</v>
      </c>
      <c r="H295" s="157"/>
      <c r="I295" s="158">
        <f t="shared" si="35"/>
        <v>2398.9</v>
      </c>
      <c r="J295" s="156">
        <v>2398.9</v>
      </c>
      <c r="K295" s="157">
        <v>98.9</v>
      </c>
      <c r="L295" s="157"/>
      <c r="M295" s="156"/>
      <c r="N295" s="155">
        <f t="shared" si="36"/>
        <v>17992.8</v>
      </c>
      <c r="O295" s="126"/>
    </row>
    <row r="296" spans="1:15" ht="15.75" x14ac:dyDescent="0.25">
      <c r="A296" s="161"/>
      <c r="B296" s="160" t="s">
        <v>264</v>
      </c>
      <c r="C296" s="159" t="s">
        <v>690</v>
      </c>
      <c r="D296" s="155">
        <f t="shared" si="34"/>
        <v>18865.900000000001</v>
      </c>
      <c r="E296" s="156">
        <v>18865.900000000001</v>
      </c>
      <c r="F296" s="156">
        <v>18295</v>
      </c>
      <c r="G296" s="156">
        <v>570.9</v>
      </c>
      <c r="H296" s="157"/>
      <c r="I296" s="158">
        <f t="shared" si="35"/>
        <v>2502.9</v>
      </c>
      <c r="J296" s="156">
        <v>2502.9</v>
      </c>
      <c r="K296" s="157">
        <v>74.900000000000006</v>
      </c>
      <c r="L296" s="157"/>
      <c r="M296" s="156"/>
      <c r="N296" s="155">
        <f t="shared" si="36"/>
        <v>21368.800000000003</v>
      </c>
      <c r="O296" s="126"/>
    </row>
    <row r="297" spans="1:15" ht="15.75" x14ac:dyDescent="0.25">
      <c r="A297" s="170"/>
      <c r="B297" s="164" t="s">
        <v>264</v>
      </c>
      <c r="C297" s="163" t="s">
        <v>689</v>
      </c>
      <c r="D297" s="155">
        <f t="shared" si="34"/>
        <v>11555.6</v>
      </c>
      <c r="E297" s="156">
        <v>11555.6</v>
      </c>
      <c r="F297" s="156">
        <v>10819.6</v>
      </c>
      <c r="G297" s="156">
        <v>736</v>
      </c>
      <c r="H297" s="157"/>
      <c r="I297" s="158">
        <f t="shared" si="35"/>
        <v>1931.9</v>
      </c>
      <c r="J297" s="156">
        <v>1931.9</v>
      </c>
      <c r="K297" s="157">
        <v>71.900000000000006</v>
      </c>
      <c r="L297" s="157"/>
      <c r="M297" s="156"/>
      <c r="N297" s="155">
        <f t="shared" si="36"/>
        <v>13487.5</v>
      </c>
      <c r="O297" s="126"/>
    </row>
    <row r="298" spans="1:15" ht="15.75" x14ac:dyDescent="0.25">
      <c r="A298" s="165"/>
      <c r="B298" s="164" t="s">
        <v>264</v>
      </c>
      <c r="C298" s="163" t="s">
        <v>688</v>
      </c>
      <c r="D298" s="155">
        <f t="shared" si="34"/>
        <v>24819.5</v>
      </c>
      <c r="E298" s="156">
        <v>24819.5</v>
      </c>
      <c r="F298" s="156">
        <v>23848.799999999999</v>
      </c>
      <c r="G298" s="156">
        <v>970.7</v>
      </c>
      <c r="H298" s="157"/>
      <c r="I298" s="158">
        <f t="shared" si="35"/>
        <v>3645.8</v>
      </c>
      <c r="J298" s="156">
        <v>3645.8</v>
      </c>
      <c r="K298" s="157">
        <v>134.80000000000001</v>
      </c>
      <c r="L298" s="157"/>
      <c r="M298" s="156"/>
      <c r="N298" s="155">
        <f t="shared" si="36"/>
        <v>28465.3</v>
      </c>
      <c r="O298" s="126"/>
    </row>
    <row r="299" spans="1:15" ht="15.75" x14ac:dyDescent="0.25">
      <c r="A299" s="170"/>
      <c r="B299" s="164" t="s">
        <v>264</v>
      </c>
      <c r="C299" s="163" t="s">
        <v>687</v>
      </c>
      <c r="D299" s="155">
        <f t="shared" si="34"/>
        <v>15215.6</v>
      </c>
      <c r="E299" s="156">
        <v>15215.6</v>
      </c>
      <c r="F299" s="156">
        <v>14132.1</v>
      </c>
      <c r="G299" s="156">
        <v>1083.5</v>
      </c>
      <c r="H299" s="157"/>
      <c r="I299" s="158">
        <f t="shared" si="35"/>
        <v>2009.4</v>
      </c>
      <c r="J299" s="156">
        <v>2009.4</v>
      </c>
      <c r="K299" s="157">
        <v>94.4</v>
      </c>
      <c r="L299" s="157"/>
      <c r="M299" s="156"/>
      <c r="N299" s="155">
        <f t="shared" si="36"/>
        <v>17225</v>
      </c>
      <c r="O299" s="126"/>
    </row>
    <row r="300" spans="1:15" ht="15.75" x14ac:dyDescent="0.25">
      <c r="A300" s="165"/>
      <c r="B300" s="164" t="s">
        <v>264</v>
      </c>
      <c r="C300" s="163" t="s">
        <v>686</v>
      </c>
      <c r="D300" s="155">
        <f t="shared" si="34"/>
        <v>18316.2</v>
      </c>
      <c r="E300" s="156">
        <v>18316.2</v>
      </c>
      <c r="F300" s="156">
        <v>17176.600000000002</v>
      </c>
      <c r="G300" s="156">
        <v>1139.5999999999999</v>
      </c>
      <c r="H300" s="157"/>
      <c r="I300" s="158">
        <f t="shared" si="35"/>
        <v>2778.4</v>
      </c>
      <c r="J300" s="156">
        <v>2778.4</v>
      </c>
      <c r="K300" s="157">
        <v>100.4</v>
      </c>
      <c r="L300" s="157"/>
      <c r="M300" s="156"/>
      <c r="N300" s="155">
        <f t="shared" si="36"/>
        <v>21094.600000000002</v>
      </c>
      <c r="O300" s="126"/>
    </row>
    <row r="301" spans="1:15" ht="15.75" x14ac:dyDescent="0.25">
      <c r="A301" s="170"/>
      <c r="B301" s="164" t="s">
        <v>264</v>
      </c>
      <c r="C301" s="163" t="s">
        <v>685</v>
      </c>
      <c r="D301" s="155">
        <f t="shared" si="34"/>
        <v>4441.6000000000004</v>
      </c>
      <c r="E301" s="156">
        <v>4441.6000000000004</v>
      </c>
      <c r="F301" s="156">
        <v>3727</v>
      </c>
      <c r="G301" s="156">
        <v>714.6</v>
      </c>
      <c r="H301" s="157"/>
      <c r="I301" s="158">
        <f t="shared" si="35"/>
        <v>731.4</v>
      </c>
      <c r="J301" s="156">
        <v>731.4</v>
      </c>
      <c r="K301" s="157">
        <v>49.4</v>
      </c>
      <c r="L301" s="157"/>
      <c r="M301" s="156"/>
      <c r="N301" s="155">
        <f t="shared" si="36"/>
        <v>5173</v>
      </c>
      <c r="O301" s="126"/>
    </row>
    <row r="302" spans="1:15" ht="15.75" x14ac:dyDescent="0.25">
      <c r="A302" s="165"/>
      <c r="B302" s="164" t="s">
        <v>264</v>
      </c>
      <c r="C302" s="163" t="s">
        <v>684</v>
      </c>
      <c r="D302" s="155">
        <f t="shared" si="34"/>
        <v>11502</v>
      </c>
      <c r="E302" s="156">
        <v>11502</v>
      </c>
      <c r="F302" s="156">
        <v>10715.1</v>
      </c>
      <c r="G302" s="156">
        <v>786.9</v>
      </c>
      <c r="H302" s="157"/>
      <c r="I302" s="158">
        <f t="shared" si="35"/>
        <v>1967.4</v>
      </c>
      <c r="J302" s="156">
        <v>1967.4</v>
      </c>
      <c r="K302" s="157">
        <v>82.4</v>
      </c>
      <c r="L302" s="157"/>
      <c r="M302" s="156"/>
      <c r="N302" s="155">
        <f t="shared" si="36"/>
        <v>13469.4</v>
      </c>
      <c r="O302" s="126"/>
    </row>
    <row r="303" spans="1:15" ht="15.75" x14ac:dyDescent="0.25">
      <c r="A303" s="170"/>
      <c r="B303" s="172" t="s">
        <v>264</v>
      </c>
      <c r="C303" s="171" t="s">
        <v>683</v>
      </c>
      <c r="D303" s="155">
        <f t="shared" si="34"/>
        <v>36548.699999999997</v>
      </c>
      <c r="E303" s="156">
        <v>36548.699999999997</v>
      </c>
      <c r="F303" s="156">
        <v>35062.400000000001</v>
      </c>
      <c r="G303" s="156">
        <v>1486.3</v>
      </c>
      <c r="H303" s="157"/>
      <c r="I303" s="158">
        <f t="shared" si="35"/>
        <v>5126.2</v>
      </c>
      <c r="J303" s="156">
        <v>5126.2</v>
      </c>
      <c r="K303" s="157">
        <v>184.2</v>
      </c>
      <c r="L303" s="157"/>
      <c r="M303" s="156"/>
      <c r="N303" s="155">
        <f t="shared" si="36"/>
        <v>41674.899999999994</v>
      </c>
      <c r="O303" s="126"/>
    </row>
    <row r="304" spans="1:15" ht="15.75" x14ac:dyDescent="0.25">
      <c r="A304" s="165"/>
      <c r="B304" s="164" t="s">
        <v>264</v>
      </c>
      <c r="C304" s="163" t="s">
        <v>682</v>
      </c>
      <c r="D304" s="155">
        <f t="shared" si="34"/>
        <v>27097.8</v>
      </c>
      <c r="E304" s="156">
        <v>27097.8</v>
      </c>
      <c r="F304" s="156">
        <v>25121.3</v>
      </c>
      <c r="G304" s="156">
        <v>1976.5</v>
      </c>
      <c r="H304" s="157"/>
      <c r="I304" s="158">
        <f t="shared" si="35"/>
        <v>4102.8</v>
      </c>
      <c r="J304" s="156">
        <v>4102.8</v>
      </c>
      <c r="K304" s="157">
        <v>158.80000000000001</v>
      </c>
      <c r="L304" s="157"/>
      <c r="M304" s="156"/>
      <c r="N304" s="155">
        <f t="shared" si="36"/>
        <v>31200.6</v>
      </c>
      <c r="O304" s="126"/>
    </row>
    <row r="305" spans="1:15" ht="15.75" x14ac:dyDescent="0.25">
      <c r="A305" s="165"/>
      <c r="B305" s="164"/>
      <c r="C305" s="163"/>
      <c r="D305" s="158"/>
      <c r="E305" s="156"/>
      <c r="F305" s="162"/>
      <c r="G305" s="156"/>
      <c r="H305" s="162"/>
      <c r="I305" s="158"/>
      <c r="J305" s="162"/>
      <c r="K305" s="162"/>
      <c r="L305" s="162"/>
      <c r="M305" s="162"/>
      <c r="N305" s="158"/>
      <c r="O305" s="126"/>
    </row>
    <row r="306" spans="1:15" ht="39" x14ac:dyDescent="0.25">
      <c r="A306" s="169"/>
      <c r="B306" s="168"/>
      <c r="C306" s="167" t="s">
        <v>681</v>
      </c>
      <c r="D306" s="166">
        <f>SUM(D308:D325)</f>
        <v>359250.10000000003</v>
      </c>
      <c r="E306" s="166">
        <f>SUM(E308:E325)</f>
        <v>359250.10000000003</v>
      </c>
      <c r="F306" s="166">
        <f>SUM(F308:F325)</f>
        <v>343613.7</v>
      </c>
      <c r="G306" s="166">
        <f>SUM(G308:G325)</f>
        <v>15636.399999999998</v>
      </c>
      <c r="H306" s="166"/>
      <c r="I306" s="166">
        <f>SUM(I308:I325)</f>
        <v>62689.800000000017</v>
      </c>
      <c r="J306" s="166">
        <f>SUM(J308:J325)</f>
        <v>62689.800000000017</v>
      </c>
      <c r="K306" s="166">
        <f>SUM(K308:K325)</f>
        <v>10178.299999999992</v>
      </c>
      <c r="L306" s="166"/>
      <c r="M306" s="166"/>
      <c r="N306" s="166">
        <f>SUM(N308:N325)</f>
        <v>421939.90000000008</v>
      </c>
      <c r="O306" s="126"/>
    </row>
    <row r="307" spans="1:15" ht="15.75" x14ac:dyDescent="0.25">
      <c r="A307" s="165"/>
      <c r="B307" s="164"/>
      <c r="C307" s="163"/>
      <c r="D307" s="158"/>
      <c r="E307" s="156"/>
      <c r="F307" s="162"/>
      <c r="G307" s="156"/>
      <c r="H307" s="162"/>
      <c r="I307" s="158"/>
      <c r="J307" s="162"/>
      <c r="K307" s="162"/>
      <c r="L307" s="162"/>
      <c r="M307" s="162"/>
      <c r="N307" s="158"/>
      <c r="O307" s="126"/>
    </row>
    <row r="308" spans="1:15" ht="31.5" x14ac:dyDescent="0.25">
      <c r="A308" s="165"/>
      <c r="B308" s="172" t="s">
        <v>264</v>
      </c>
      <c r="C308" s="163" t="s">
        <v>680</v>
      </c>
      <c r="D308" s="155">
        <f t="shared" ref="D308:D325" si="37">E308+H308</f>
        <v>321.8</v>
      </c>
      <c r="E308" s="156">
        <v>321.8</v>
      </c>
      <c r="F308" s="156"/>
      <c r="G308" s="156">
        <v>321.8</v>
      </c>
      <c r="H308" s="157"/>
      <c r="I308" s="158">
        <f t="shared" ref="I308:I325" si="38">J308+M308</f>
        <v>10195.299999999999</v>
      </c>
      <c r="J308" s="156">
        <v>10195.299999999999</v>
      </c>
      <c r="K308" s="157">
        <v>8356.7999999999993</v>
      </c>
      <c r="L308" s="157"/>
      <c r="M308" s="156"/>
      <c r="N308" s="155">
        <f t="shared" ref="N308:N325" si="39">D308+I308</f>
        <v>10517.099999999999</v>
      </c>
      <c r="O308" s="126"/>
    </row>
    <row r="309" spans="1:15" ht="15.75" x14ac:dyDescent="0.25">
      <c r="A309" s="161"/>
      <c r="B309" s="160" t="s">
        <v>264</v>
      </c>
      <c r="C309" s="159" t="s">
        <v>679</v>
      </c>
      <c r="D309" s="155">
        <f t="shared" si="37"/>
        <v>39759.9</v>
      </c>
      <c r="E309" s="156">
        <v>39759.9</v>
      </c>
      <c r="F309" s="156">
        <v>38717.1</v>
      </c>
      <c r="G309" s="156">
        <v>1042.8</v>
      </c>
      <c r="H309" s="157"/>
      <c r="I309" s="158">
        <f t="shared" si="38"/>
        <v>5640.8</v>
      </c>
      <c r="J309" s="156">
        <v>5640.8</v>
      </c>
      <c r="K309" s="157">
        <v>170.8</v>
      </c>
      <c r="L309" s="157"/>
      <c r="M309" s="156"/>
      <c r="N309" s="155">
        <f t="shared" si="39"/>
        <v>45400.700000000004</v>
      </c>
      <c r="O309" s="126"/>
    </row>
    <row r="310" spans="1:15" ht="15.75" x14ac:dyDescent="0.25">
      <c r="A310" s="161"/>
      <c r="B310" s="160" t="s">
        <v>264</v>
      </c>
      <c r="C310" s="159" t="s">
        <v>678</v>
      </c>
      <c r="D310" s="155">
        <f t="shared" si="37"/>
        <v>47282.3</v>
      </c>
      <c r="E310" s="156">
        <v>47282.3</v>
      </c>
      <c r="F310" s="156">
        <v>44612</v>
      </c>
      <c r="G310" s="156">
        <v>2670.3</v>
      </c>
      <c r="H310" s="157"/>
      <c r="I310" s="158">
        <f t="shared" si="38"/>
        <v>6206.3</v>
      </c>
      <c r="J310" s="156">
        <v>6206.3</v>
      </c>
      <c r="K310" s="157">
        <v>172.3</v>
      </c>
      <c r="L310" s="157"/>
      <c r="M310" s="156"/>
      <c r="N310" s="155">
        <f t="shared" si="39"/>
        <v>53488.600000000006</v>
      </c>
      <c r="O310" s="126"/>
    </row>
    <row r="311" spans="1:15" ht="15.75" x14ac:dyDescent="0.25">
      <c r="A311" s="165"/>
      <c r="B311" s="164" t="s">
        <v>264</v>
      </c>
      <c r="C311" s="163" t="s">
        <v>677</v>
      </c>
      <c r="D311" s="155">
        <f t="shared" si="37"/>
        <v>12532.9</v>
      </c>
      <c r="E311" s="156">
        <v>12532.9</v>
      </c>
      <c r="F311" s="156">
        <v>11889.400000000001</v>
      </c>
      <c r="G311" s="156">
        <v>643.5</v>
      </c>
      <c r="H311" s="157"/>
      <c r="I311" s="158">
        <f t="shared" si="38"/>
        <v>2211.9</v>
      </c>
      <c r="J311" s="156">
        <v>2211.9</v>
      </c>
      <c r="K311" s="157">
        <v>98.9</v>
      </c>
      <c r="L311" s="157"/>
      <c r="M311" s="156"/>
      <c r="N311" s="155">
        <f t="shared" si="39"/>
        <v>14744.8</v>
      </c>
      <c r="O311" s="126"/>
    </row>
    <row r="312" spans="1:15" ht="15.75" x14ac:dyDescent="0.25">
      <c r="A312" s="170"/>
      <c r="B312" s="164" t="s">
        <v>264</v>
      </c>
      <c r="C312" s="163" t="s">
        <v>676</v>
      </c>
      <c r="D312" s="155">
        <f t="shared" si="37"/>
        <v>12065</v>
      </c>
      <c r="E312" s="156">
        <v>12065</v>
      </c>
      <c r="F312" s="156">
        <v>11373.300000000001</v>
      </c>
      <c r="G312" s="156">
        <v>691.7</v>
      </c>
      <c r="H312" s="157"/>
      <c r="I312" s="158">
        <f t="shared" si="38"/>
        <v>2003.9</v>
      </c>
      <c r="J312" s="156">
        <v>2003.9</v>
      </c>
      <c r="K312" s="157">
        <v>92.9</v>
      </c>
      <c r="L312" s="157"/>
      <c r="M312" s="156"/>
      <c r="N312" s="155">
        <f t="shared" si="39"/>
        <v>14068.9</v>
      </c>
      <c r="O312" s="126"/>
    </row>
    <row r="313" spans="1:15" ht="15.75" x14ac:dyDescent="0.25">
      <c r="A313" s="170"/>
      <c r="B313" s="164" t="s">
        <v>264</v>
      </c>
      <c r="C313" s="163" t="s">
        <v>675</v>
      </c>
      <c r="D313" s="155">
        <f t="shared" si="37"/>
        <v>6611.3</v>
      </c>
      <c r="E313" s="156">
        <v>6611.3</v>
      </c>
      <c r="F313" s="156">
        <v>6273</v>
      </c>
      <c r="G313" s="156">
        <v>338.3</v>
      </c>
      <c r="H313" s="157"/>
      <c r="I313" s="158">
        <f t="shared" si="38"/>
        <v>1064.4000000000001</v>
      </c>
      <c r="J313" s="156">
        <v>1064.4000000000001</v>
      </c>
      <c r="K313" s="157">
        <v>37.4</v>
      </c>
      <c r="L313" s="157"/>
      <c r="M313" s="156"/>
      <c r="N313" s="155">
        <f t="shared" si="39"/>
        <v>7675.7000000000007</v>
      </c>
      <c r="O313" s="126"/>
    </row>
    <row r="314" spans="1:15" ht="15.75" x14ac:dyDescent="0.25">
      <c r="A314" s="165"/>
      <c r="B314" s="164" t="s">
        <v>264</v>
      </c>
      <c r="C314" s="163" t="s">
        <v>3757</v>
      </c>
      <c r="D314" s="155">
        <f t="shared" si="37"/>
        <v>10810.3</v>
      </c>
      <c r="E314" s="156">
        <v>10810.3</v>
      </c>
      <c r="F314" s="156">
        <v>10353.300000000001</v>
      </c>
      <c r="G314" s="156">
        <v>457</v>
      </c>
      <c r="H314" s="157"/>
      <c r="I314" s="158">
        <f t="shared" si="38"/>
        <v>1920.9</v>
      </c>
      <c r="J314" s="156">
        <v>1920.9</v>
      </c>
      <c r="K314" s="157">
        <v>68.900000000000006</v>
      </c>
      <c r="L314" s="157"/>
      <c r="M314" s="156"/>
      <c r="N314" s="155">
        <f t="shared" si="39"/>
        <v>12731.199999999999</v>
      </c>
      <c r="O314" s="126"/>
    </row>
    <row r="315" spans="1:15" ht="15.75" x14ac:dyDescent="0.25">
      <c r="A315" s="170"/>
      <c r="B315" s="164" t="s">
        <v>264</v>
      </c>
      <c r="C315" s="163" t="s">
        <v>674</v>
      </c>
      <c r="D315" s="155">
        <f t="shared" si="37"/>
        <v>9011.6</v>
      </c>
      <c r="E315" s="156">
        <v>9011.6</v>
      </c>
      <c r="F315" s="156">
        <v>8602.7999999999993</v>
      </c>
      <c r="G315" s="156">
        <v>408.8</v>
      </c>
      <c r="H315" s="157"/>
      <c r="I315" s="158">
        <f t="shared" si="38"/>
        <v>1526.9</v>
      </c>
      <c r="J315" s="156">
        <v>1526.9</v>
      </c>
      <c r="K315" s="157">
        <v>62.9</v>
      </c>
      <c r="L315" s="157"/>
      <c r="M315" s="156"/>
      <c r="N315" s="155">
        <f t="shared" si="39"/>
        <v>10538.5</v>
      </c>
      <c r="O315" s="126"/>
    </row>
    <row r="316" spans="1:15" ht="15.75" x14ac:dyDescent="0.25">
      <c r="A316" s="170"/>
      <c r="B316" s="164" t="s">
        <v>264</v>
      </c>
      <c r="C316" s="163" t="s">
        <v>673</v>
      </c>
      <c r="D316" s="155">
        <f t="shared" si="37"/>
        <v>7281.1</v>
      </c>
      <c r="E316" s="156">
        <v>7281.1</v>
      </c>
      <c r="F316" s="156">
        <v>6921.2</v>
      </c>
      <c r="G316" s="156">
        <v>359.9</v>
      </c>
      <c r="H316" s="157"/>
      <c r="I316" s="158">
        <f t="shared" si="38"/>
        <v>1297.9000000000001</v>
      </c>
      <c r="J316" s="156">
        <v>1297.9000000000001</v>
      </c>
      <c r="K316" s="157">
        <v>50.9</v>
      </c>
      <c r="L316" s="157"/>
      <c r="M316" s="156"/>
      <c r="N316" s="155">
        <f t="shared" si="39"/>
        <v>8579</v>
      </c>
      <c r="O316" s="126"/>
    </row>
    <row r="317" spans="1:15" ht="15.75" x14ac:dyDescent="0.25">
      <c r="A317" s="165"/>
      <c r="B317" s="164" t="s">
        <v>264</v>
      </c>
      <c r="C317" s="163" t="s">
        <v>672</v>
      </c>
      <c r="D317" s="155">
        <f t="shared" si="37"/>
        <v>10085</v>
      </c>
      <c r="E317" s="156">
        <v>10085</v>
      </c>
      <c r="F317" s="156">
        <v>9682.7999999999993</v>
      </c>
      <c r="G317" s="156">
        <v>402.2</v>
      </c>
      <c r="H317" s="157"/>
      <c r="I317" s="158">
        <f t="shared" si="38"/>
        <v>1708.4</v>
      </c>
      <c r="J317" s="156">
        <v>1708.4</v>
      </c>
      <c r="K317" s="157">
        <v>61.4</v>
      </c>
      <c r="L317" s="157"/>
      <c r="M317" s="156"/>
      <c r="N317" s="155">
        <f t="shared" si="39"/>
        <v>11793.4</v>
      </c>
      <c r="O317" s="126"/>
    </row>
    <row r="318" spans="1:15" ht="15.75" x14ac:dyDescent="0.25">
      <c r="A318" s="170"/>
      <c r="B318" s="164" t="s">
        <v>264</v>
      </c>
      <c r="C318" s="163" t="s">
        <v>671</v>
      </c>
      <c r="D318" s="155">
        <f t="shared" si="37"/>
        <v>30656.7</v>
      </c>
      <c r="E318" s="156">
        <v>30656.7</v>
      </c>
      <c r="F318" s="156">
        <v>29608.300000000003</v>
      </c>
      <c r="G318" s="156">
        <v>1048.4000000000001</v>
      </c>
      <c r="H318" s="157"/>
      <c r="I318" s="158">
        <f t="shared" si="38"/>
        <v>4653.8</v>
      </c>
      <c r="J318" s="156">
        <v>4653.8</v>
      </c>
      <c r="K318" s="157">
        <v>155.80000000000001</v>
      </c>
      <c r="L318" s="157"/>
      <c r="M318" s="156"/>
      <c r="N318" s="155">
        <f t="shared" si="39"/>
        <v>35310.5</v>
      </c>
      <c r="O318" s="126"/>
    </row>
    <row r="319" spans="1:15" ht="15.75" x14ac:dyDescent="0.25">
      <c r="A319" s="170"/>
      <c r="B319" s="164" t="s">
        <v>264</v>
      </c>
      <c r="C319" s="163" t="s">
        <v>670</v>
      </c>
      <c r="D319" s="155">
        <f t="shared" si="37"/>
        <v>10719.6</v>
      </c>
      <c r="E319" s="156">
        <v>10719.6</v>
      </c>
      <c r="F319" s="156">
        <v>10159.9</v>
      </c>
      <c r="G319" s="156">
        <v>559.70000000000005</v>
      </c>
      <c r="H319" s="157"/>
      <c r="I319" s="158">
        <f t="shared" si="38"/>
        <v>1806.9</v>
      </c>
      <c r="J319" s="156">
        <v>1806.9</v>
      </c>
      <c r="K319" s="157">
        <v>89.9</v>
      </c>
      <c r="L319" s="157"/>
      <c r="M319" s="156"/>
      <c r="N319" s="155">
        <f t="shared" si="39"/>
        <v>12526.5</v>
      </c>
      <c r="O319" s="126"/>
    </row>
    <row r="320" spans="1:15" ht="15.75" x14ac:dyDescent="0.25">
      <c r="A320" s="165"/>
      <c r="B320" s="164" t="s">
        <v>264</v>
      </c>
      <c r="C320" s="163" t="s">
        <v>669</v>
      </c>
      <c r="D320" s="155">
        <f t="shared" si="37"/>
        <v>11167.2</v>
      </c>
      <c r="E320" s="156">
        <v>11167.2</v>
      </c>
      <c r="F320" s="156">
        <v>10735.8</v>
      </c>
      <c r="G320" s="156">
        <v>431.4</v>
      </c>
      <c r="H320" s="157"/>
      <c r="I320" s="158">
        <f t="shared" si="38"/>
        <v>1858.9</v>
      </c>
      <c r="J320" s="156">
        <v>1858.9</v>
      </c>
      <c r="K320" s="157">
        <v>50.9</v>
      </c>
      <c r="L320" s="157"/>
      <c r="M320" s="156"/>
      <c r="N320" s="155">
        <f t="shared" si="39"/>
        <v>13026.1</v>
      </c>
      <c r="O320" s="126"/>
    </row>
    <row r="321" spans="1:15" ht="15.75" x14ac:dyDescent="0.25">
      <c r="A321" s="170"/>
      <c r="B321" s="164" t="s">
        <v>264</v>
      </c>
      <c r="C321" s="163" t="s">
        <v>668</v>
      </c>
      <c r="D321" s="155">
        <f t="shared" si="37"/>
        <v>13853.5</v>
      </c>
      <c r="E321" s="156">
        <v>13853.5</v>
      </c>
      <c r="F321" s="156">
        <v>13544.1</v>
      </c>
      <c r="G321" s="156">
        <v>309.39999999999998</v>
      </c>
      <c r="H321" s="157"/>
      <c r="I321" s="158">
        <f t="shared" si="38"/>
        <v>2336.9</v>
      </c>
      <c r="J321" s="156">
        <v>2336.9</v>
      </c>
      <c r="K321" s="157">
        <v>80.900000000000006</v>
      </c>
      <c r="L321" s="157"/>
      <c r="M321" s="156"/>
      <c r="N321" s="155">
        <f t="shared" si="39"/>
        <v>16190.4</v>
      </c>
      <c r="O321" s="126"/>
    </row>
    <row r="322" spans="1:15" ht="15.75" x14ac:dyDescent="0.25">
      <c r="A322" s="170"/>
      <c r="B322" s="172" t="s">
        <v>264</v>
      </c>
      <c r="C322" s="171" t="s">
        <v>667</v>
      </c>
      <c r="D322" s="155">
        <f t="shared" si="37"/>
        <v>27732.6</v>
      </c>
      <c r="E322" s="156">
        <v>27732.6</v>
      </c>
      <c r="F322" s="156">
        <v>26260</v>
      </c>
      <c r="G322" s="156">
        <v>1472.6</v>
      </c>
      <c r="H322" s="157"/>
      <c r="I322" s="158">
        <f t="shared" si="38"/>
        <v>3656.8</v>
      </c>
      <c r="J322" s="156">
        <v>3656.8</v>
      </c>
      <c r="K322" s="157">
        <v>137.80000000000001</v>
      </c>
      <c r="L322" s="157"/>
      <c r="M322" s="156"/>
      <c r="N322" s="155">
        <f t="shared" si="39"/>
        <v>31389.399999999998</v>
      </c>
      <c r="O322" s="126"/>
    </row>
    <row r="323" spans="1:15" ht="15.75" x14ac:dyDescent="0.25">
      <c r="A323" s="165"/>
      <c r="B323" s="164" t="s">
        <v>264</v>
      </c>
      <c r="C323" s="163" t="s">
        <v>666</v>
      </c>
      <c r="D323" s="155">
        <f t="shared" si="37"/>
        <v>33397.300000000003</v>
      </c>
      <c r="E323" s="156">
        <v>33397.300000000003</v>
      </c>
      <c r="F323" s="156">
        <v>31603.4</v>
      </c>
      <c r="G323" s="156">
        <v>1793.9</v>
      </c>
      <c r="H323" s="157"/>
      <c r="I323" s="158">
        <f t="shared" si="38"/>
        <v>4388.2</v>
      </c>
      <c r="J323" s="156">
        <v>4388.2</v>
      </c>
      <c r="K323" s="157">
        <v>187.2</v>
      </c>
      <c r="L323" s="157"/>
      <c r="M323" s="156"/>
      <c r="N323" s="155">
        <f t="shared" si="39"/>
        <v>37785.5</v>
      </c>
      <c r="O323" s="126"/>
    </row>
    <row r="324" spans="1:15" ht="15.75" x14ac:dyDescent="0.25">
      <c r="A324" s="170"/>
      <c r="B324" s="164" t="s">
        <v>264</v>
      </c>
      <c r="C324" s="163" t="s">
        <v>665</v>
      </c>
      <c r="D324" s="155">
        <f t="shared" si="37"/>
        <v>35592.400000000001</v>
      </c>
      <c r="E324" s="156">
        <v>35592.400000000001</v>
      </c>
      <c r="F324" s="156">
        <v>34665.599999999999</v>
      </c>
      <c r="G324" s="156">
        <v>926.8</v>
      </c>
      <c r="H324" s="157"/>
      <c r="I324" s="158">
        <f t="shared" si="38"/>
        <v>4809.8</v>
      </c>
      <c r="J324" s="156">
        <v>4809.8</v>
      </c>
      <c r="K324" s="157">
        <v>146.80000000000001</v>
      </c>
      <c r="L324" s="157"/>
      <c r="M324" s="156"/>
      <c r="N324" s="155">
        <f t="shared" si="39"/>
        <v>40402.200000000004</v>
      </c>
      <c r="O324" s="126"/>
    </row>
    <row r="325" spans="1:15" ht="15.75" x14ac:dyDescent="0.25">
      <c r="A325" s="170"/>
      <c r="B325" s="164" t="s">
        <v>264</v>
      </c>
      <c r="C325" s="163" t="s">
        <v>664</v>
      </c>
      <c r="D325" s="155">
        <f t="shared" si="37"/>
        <v>40369.599999999999</v>
      </c>
      <c r="E325" s="156">
        <v>40369.599999999999</v>
      </c>
      <c r="F325" s="156">
        <v>38611.700000000004</v>
      </c>
      <c r="G325" s="156">
        <v>1757.9</v>
      </c>
      <c r="H325" s="157"/>
      <c r="I325" s="158">
        <f t="shared" si="38"/>
        <v>5401.8</v>
      </c>
      <c r="J325" s="156">
        <v>5401.8</v>
      </c>
      <c r="K325" s="157">
        <v>155.80000000000001</v>
      </c>
      <c r="L325" s="157"/>
      <c r="M325" s="156"/>
      <c r="N325" s="155">
        <f t="shared" si="39"/>
        <v>45771.4</v>
      </c>
      <c r="O325" s="126"/>
    </row>
    <row r="326" spans="1:15" ht="15.75" x14ac:dyDescent="0.25">
      <c r="A326" s="165"/>
      <c r="B326" s="164"/>
      <c r="C326" s="163"/>
      <c r="D326" s="158"/>
      <c r="E326" s="156"/>
      <c r="F326" s="162"/>
      <c r="G326" s="156"/>
      <c r="H326" s="162"/>
      <c r="I326" s="158"/>
      <c r="J326" s="162"/>
      <c r="K326" s="162"/>
      <c r="L326" s="162"/>
      <c r="M326" s="162"/>
      <c r="N326" s="158"/>
      <c r="O326" s="126"/>
    </row>
    <row r="327" spans="1:15" ht="39" x14ac:dyDescent="0.25">
      <c r="A327" s="169"/>
      <c r="B327" s="168"/>
      <c r="C327" s="167" t="s">
        <v>663</v>
      </c>
      <c r="D327" s="166">
        <f>SUM(D329:D343)</f>
        <v>213164.30000000002</v>
      </c>
      <c r="E327" s="166">
        <f>SUM(E329:E343)</f>
        <v>213164.30000000002</v>
      </c>
      <c r="F327" s="166">
        <f>SUM(F329:F343)</f>
        <v>198877.4</v>
      </c>
      <c r="G327" s="166">
        <f>SUM(G329:G343)</f>
        <v>14286.9</v>
      </c>
      <c r="H327" s="166"/>
      <c r="I327" s="166">
        <f>SUM(I329:I343)</f>
        <v>40670.700000000012</v>
      </c>
      <c r="J327" s="166">
        <f>SUM(J329:J343)</f>
        <v>40670.700000000012</v>
      </c>
      <c r="K327" s="166">
        <f>SUM(K329:K343)</f>
        <v>7543.7999999999965</v>
      </c>
      <c r="L327" s="166"/>
      <c r="M327" s="166"/>
      <c r="N327" s="166">
        <f>SUM(N329:N343)</f>
        <v>253834.99999999994</v>
      </c>
      <c r="O327" s="126"/>
    </row>
    <row r="328" spans="1:15" ht="15.75" x14ac:dyDescent="0.25">
      <c r="A328" s="165"/>
      <c r="B328" s="164"/>
      <c r="C328" s="163"/>
      <c r="D328" s="158"/>
      <c r="E328" s="156"/>
      <c r="F328" s="162"/>
      <c r="G328" s="156"/>
      <c r="H328" s="162"/>
      <c r="I328" s="158"/>
      <c r="J328" s="162"/>
      <c r="K328" s="162"/>
      <c r="L328" s="162"/>
      <c r="M328" s="162"/>
      <c r="N328" s="158"/>
      <c r="O328" s="126"/>
    </row>
    <row r="329" spans="1:15" ht="31.5" x14ac:dyDescent="0.25">
      <c r="A329" s="165"/>
      <c r="B329" s="172" t="s">
        <v>264</v>
      </c>
      <c r="C329" s="163" t="s">
        <v>662</v>
      </c>
      <c r="D329" s="155">
        <f t="shared" ref="D329:D343" si="40">E329+H329</f>
        <v>216.3</v>
      </c>
      <c r="E329" s="156">
        <v>216.3</v>
      </c>
      <c r="F329" s="156"/>
      <c r="G329" s="156">
        <v>216.3</v>
      </c>
      <c r="H329" s="157"/>
      <c r="I329" s="158">
        <f t="shared" ref="I329:I343" si="41">J329+M329</f>
        <v>7646.6</v>
      </c>
      <c r="J329" s="156">
        <v>7646.6</v>
      </c>
      <c r="K329" s="157">
        <v>6267.7</v>
      </c>
      <c r="L329" s="157"/>
      <c r="M329" s="156"/>
      <c r="N329" s="155">
        <f t="shared" ref="N329:N343" si="42">D329+I329</f>
        <v>7862.9000000000005</v>
      </c>
      <c r="O329" s="126"/>
    </row>
    <row r="330" spans="1:15" ht="15.75" x14ac:dyDescent="0.25">
      <c r="A330" s="161"/>
      <c r="B330" s="160" t="s">
        <v>264</v>
      </c>
      <c r="C330" s="159" t="s">
        <v>661</v>
      </c>
      <c r="D330" s="155">
        <f t="shared" si="40"/>
        <v>22243.9</v>
      </c>
      <c r="E330" s="156">
        <v>22243.9</v>
      </c>
      <c r="F330" s="156">
        <v>21550.2</v>
      </c>
      <c r="G330" s="156">
        <v>693.7</v>
      </c>
      <c r="H330" s="157"/>
      <c r="I330" s="158">
        <f t="shared" si="41"/>
        <v>3380.3</v>
      </c>
      <c r="J330" s="156">
        <v>3380.3</v>
      </c>
      <c r="K330" s="157">
        <v>112.3</v>
      </c>
      <c r="L330" s="157"/>
      <c r="M330" s="156"/>
      <c r="N330" s="155">
        <f t="shared" si="42"/>
        <v>25624.2</v>
      </c>
      <c r="O330" s="126"/>
    </row>
    <row r="331" spans="1:15" ht="15.75" x14ac:dyDescent="0.25">
      <c r="A331" s="161"/>
      <c r="B331" s="160" t="s">
        <v>264</v>
      </c>
      <c r="C331" s="159" t="s">
        <v>660</v>
      </c>
      <c r="D331" s="155">
        <f t="shared" si="40"/>
        <v>26412.799999999999</v>
      </c>
      <c r="E331" s="156">
        <v>26412.799999999999</v>
      </c>
      <c r="F331" s="156">
        <v>25486.9</v>
      </c>
      <c r="G331" s="156">
        <v>925.9</v>
      </c>
      <c r="H331" s="157"/>
      <c r="I331" s="158">
        <f t="shared" si="41"/>
        <v>4129.3</v>
      </c>
      <c r="J331" s="156">
        <v>4129.3</v>
      </c>
      <c r="K331" s="157">
        <v>112.3</v>
      </c>
      <c r="L331" s="157"/>
      <c r="M331" s="156"/>
      <c r="N331" s="155">
        <f t="shared" si="42"/>
        <v>30542.1</v>
      </c>
      <c r="O331" s="126"/>
    </row>
    <row r="332" spans="1:15" ht="15.75" x14ac:dyDescent="0.25">
      <c r="A332" s="170"/>
      <c r="B332" s="172" t="s">
        <v>264</v>
      </c>
      <c r="C332" s="171" t="s">
        <v>659</v>
      </c>
      <c r="D332" s="155">
        <f t="shared" si="40"/>
        <v>8873.6</v>
      </c>
      <c r="E332" s="156">
        <v>8873.6</v>
      </c>
      <c r="F332" s="156">
        <v>8421.5</v>
      </c>
      <c r="G332" s="156">
        <v>452.1</v>
      </c>
      <c r="H332" s="157"/>
      <c r="I332" s="158">
        <f t="shared" si="41"/>
        <v>1494.9</v>
      </c>
      <c r="J332" s="156">
        <v>1494.9</v>
      </c>
      <c r="K332" s="157">
        <v>53.9</v>
      </c>
      <c r="L332" s="157"/>
      <c r="M332" s="156"/>
      <c r="N332" s="155">
        <f t="shared" si="42"/>
        <v>10368.5</v>
      </c>
      <c r="O332" s="126"/>
    </row>
    <row r="333" spans="1:15" ht="15.75" x14ac:dyDescent="0.25">
      <c r="A333" s="151"/>
      <c r="B333" s="164" t="s">
        <v>264</v>
      </c>
      <c r="C333" s="163" t="s">
        <v>658</v>
      </c>
      <c r="D333" s="155">
        <f t="shared" si="40"/>
        <v>10370.700000000001</v>
      </c>
      <c r="E333" s="156">
        <v>10370.700000000001</v>
      </c>
      <c r="F333" s="156">
        <v>9865.4000000000015</v>
      </c>
      <c r="G333" s="156">
        <v>505.3</v>
      </c>
      <c r="H333" s="157"/>
      <c r="I333" s="158">
        <f t="shared" si="41"/>
        <v>1760.4</v>
      </c>
      <c r="J333" s="156">
        <v>1760.4</v>
      </c>
      <c r="K333" s="157">
        <v>76.400000000000006</v>
      </c>
      <c r="L333" s="157"/>
      <c r="M333" s="156"/>
      <c r="N333" s="155">
        <f t="shared" si="42"/>
        <v>12131.1</v>
      </c>
      <c r="O333" s="126"/>
    </row>
    <row r="334" spans="1:15" ht="15.75" x14ac:dyDescent="0.25">
      <c r="A334" s="170"/>
      <c r="B334" s="164" t="s">
        <v>264</v>
      </c>
      <c r="C334" s="163" t="s">
        <v>657</v>
      </c>
      <c r="D334" s="155">
        <f t="shared" si="40"/>
        <v>5866.1</v>
      </c>
      <c r="E334" s="156">
        <v>5866.1</v>
      </c>
      <c r="F334" s="156">
        <v>5432</v>
      </c>
      <c r="G334" s="156">
        <v>434.1</v>
      </c>
      <c r="H334" s="157"/>
      <c r="I334" s="158">
        <f t="shared" si="41"/>
        <v>954.9</v>
      </c>
      <c r="J334" s="156">
        <v>954.9</v>
      </c>
      <c r="K334" s="157">
        <v>59.9</v>
      </c>
      <c r="L334" s="157"/>
      <c r="M334" s="156"/>
      <c r="N334" s="155">
        <f t="shared" si="42"/>
        <v>6821</v>
      </c>
      <c r="O334" s="126"/>
    </row>
    <row r="335" spans="1:15" ht="15.75" x14ac:dyDescent="0.25">
      <c r="A335" s="151"/>
      <c r="B335" s="164" t="s">
        <v>264</v>
      </c>
      <c r="C335" s="163" t="s">
        <v>656</v>
      </c>
      <c r="D335" s="155">
        <f t="shared" si="40"/>
        <v>6690</v>
      </c>
      <c r="E335" s="156">
        <v>6690</v>
      </c>
      <c r="F335" s="156">
        <v>6020.4000000000005</v>
      </c>
      <c r="G335" s="156">
        <v>669.6</v>
      </c>
      <c r="H335" s="157"/>
      <c r="I335" s="158">
        <f t="shared" si="41"/>
        <v>1105.4000000000001</v>
      </c>
      <c r="J335" s="156">
        <v>1105.4000000000001</v>
      </c>
      <c r="K335" s="157">
        <v>49.4</v>
      </c>
      <c r="L335" s="157"/>
      <c r="M335" s="156"/>
      <c r="N335" s="155">
        <f t="shared" si="42"/>
        <v>7795.4</v>
      </c>
      <c r="O335" s="126"/>
    </row>
    <row r="336" spans="1:15" ht="15.75" x14ac:dyDescent="0.25">
      <c r="A336" s="170"/>
      <c r="B336" s="164" t="s">
        <v>264</v>
      </c>
      <c r="C336" s="163" t="s">
        <v>655</v>
      </c>
      <c r="D336" s="155">
        <f t="shared" si="40"/>
        <v>8006.8</v>
      </c>
      <c r="E336" s="156">
        <v>8006.8</v>
      </c>
      <c r="F336" s="156">
        <v>7255.4000000000005</v>
      </c>
      <c r="G336" s="156">
        <v>751.4</v>
      </c>
      <c r="H336" s="157"/>
      <c r="I336" s="158">
        <f t="shared" si="41"/>
        <v>1365.4</v>
      </c>
      <c r="J336" s="156">
        <v>1365.4</v>
      </c>
      <c r="K336" s="157">
        <v>70.400000000000006</v>
      </c>
      <c r="L336" s="157"/>
      <c r="M336" s="156"/>
      <c r="N336" s="155">
        <f t="shared" si="42"/>
        <v>9372.2000000000007</v>
      </c>
      <c r="O336" s="126"/>
    </row>
    <row r="337" spans="1:15" ht="15.75" x14ac:dyDescent="0.25">
      <c r="A337" s="165"/>
      <c r="B337" s="164" t="s">
        <v>264</v>
      </c>
      <c r="C337" s="163" t="s">
        <v>654</v>
      </c>
      <c r="D337" s="155">
        <f t="shared" si="40"/>
        <v>6886.3</v>
      </c>
      <c r="E337" s="156">
        <v>6886.3</v>
      </c>
      <c r="F337" s="156">
        <v>6338.5</v>
      </c>
      <c r="G337" s="156">
        <v>547.79999999999995</v>
      </c>
      <c r="H337" s="157"/>
      <c r="I337" s="158">
        <f t="shared" si="41"/>
        <v>1126.4000000000001</v>
      </c>
      <c r="J337" s="156">
        <v>1126.4000000000001</v>
      </c>
      <c r="K337" s="157">
        <v>55.4</v>
      </c>
      <c r="L337" s="157"/>
      <c r="M337" s="156"/>
      <c r="N337" s="155">
        <f t="shared" si="42"/>
        <v>8012.7000000000007</v>
      </c>
      <c r="O337" s="126"/>
    </row>
    <row r="338" spans="1:15" ht="15.75" x14ac:dyDescent="0.25">
      <c r="A338" s="170"/>
      <c r="B338" s="164" t="s">
        <v>264</v>
      </c>
      <c r="C338" s="163" t="s">
        <v>653</v>
      </c>
      <c r="D338" s="155">
        <f t="shared" si="40"/>
        <v>27590.2</v>
      </c>
      <c r="E338" s="156">
        <v>27590.2</v>
      </c>
      <c r="F338" s="156">
        <v>25689.599999999999</v>
      </c>
      <c r="G338" s="156">
        <v>1900.6</v>
      </c>
      <c r="H338" s="157"/>
      <c r="I338" s="158">
        <f t="shared" si="41"/>
        <v>4112.8</v>
      </c>
      <c r="J338" s="156">
        <v>4112.8</v>
      </c>
      <c r="K338" s="157">
        <v>161.80000000000001</v>
      </c>
      <c r="L338" s="157"/>
      <c r="M338" s="156"/>
      <c r="N338" s="155">
        <f t="shared" si="42"/>
        <v>31703</v>
      </c>
      <c r="O338" s="126"/>
    </row>
    <row r="339" spans="1:15" ht="15.75" x14ac:dyDescent="0.25">
      <c r="A339" s="165"/>
      <c r="B339" s="164" t="s">
        <v>264</v>
      </c>
      <c r="C339" s="163" t="s">
        <v>652</v>
      </c>
      <c r="D339" s="155">
        <f t="shared" si="40"/>
        <v>11862.2</v>
      </c>
      <c r="E339" s="156">
        <v>11862.2</v>
      </c>
      <c r="F339" s="156">
        <v>10545</v>
      </c>
      <c r="G339" s="156">
        <v>1317.2</v>
      </c>
      <c r="H339" s="157"/>
      <c r="I339" s="158">
        <f t="shared" si="41"/>
        <v>1843.4</v>
      </c>
      <c r="J339" s="156">
        <v>1843.4</v>
      </c>
      <c r="K339" s="157">
        <v>100.4</v>
      </c>
      <c r="L339" s="157"/>
      <c r="M339" s="156"/>
      <c r="N339" s="155">
        <f t="shared" si="42"/>
        <v>13705.6</v>
      </c>
      <c r="O339" s="126"/>
    </row>
    <row r="340" spans="1:15" ht="15.75" x14ac:dyDescent="0.25">
      <c r="A340" s="170"/>
      <c r="B340" s="164" t="s">
        <v>264</v>
      </c>
      <c r="C340" s="163" t="s">
        <v>651</v>
      </c>
      <c r="D340" s="155">
        <f t="shared" si="40"/>
        <v>10194.4</v>
      </c>
      <c r="E340" s="156">
        <v>10194.4</v>
      </c>
      <c r="F340" s="156">
        <v>9551.6</v>
      </c>
      <c r="G340" s="156">
        <v>642.79999999999995</v>
      </c>
      <c r="H340" s="157"/>
      <c r="I340" s="158">
        <f t="shared" si="41"/>
        <v>1811.4</v>
      </c>
      <c r="J340" s="156">
        <v>1811.4</v>
      </c>
      <c r="K340" s="157">
        <v>91.4</v>
      </c>
      <c r="L340" s="157"/>
      <c r="M340" s="156"/>
      <c r="N340" s="155">
        <f t="shared" si="42"/>
        <v>12005.8</v>
      </c>
      <c r="O340" s="126"/>
    </row>
    <row r="341" spans="1:15" ht="15.75" x14ac:dyDescent="0.25">
      <c r="A341" s="151"/>
      <c r="B341" s="164" t="s">
        <v>264</v>
      </c>
      <c r="C341" s="163" t="s">
        <v>650</v>
      </c>
      <c r="D341" s="155">
        <f t="shared" si="40"/>
        <v>48070.5</v>
      </c>
      <c r="E341" s="156">
        <v>48070.5</v>
      </c>
      <c r="F341" s="156">
        <v>44355.399999999994</v>
      </c>
      <c r="G341" s="156">
        <v>3715.1</v>
      </c>
      <c r="H341" s="157"/>
      <c r="I341" s="158">
        <f t="shared" si="41"/>
        <v>6829.2</v>
      </c>
      <c r="J341" s="156">
        <v>6829.2</v>
      </c>
      <c r="K341" s="157">
        <v>190.2</v>
      </c>
      <c r="L341" s="157"/>
      <c r="M341" s="156"/>
      <c r="N341" s="155">
        <f t="shared" si="42"/>
        <v>54899.7</v>
      </c>
      <c r="O341" s="126"/>
    </row>
    <row r="342" spans="1:15" ht="15.75" x14ac:dyDescent="0.25">
      <c r="A342" s="170"/>
      <c r="B342" s="164" t="s">
        <v>264</v>
      </c>
      <c r="C342" s="163" t="s">
        <v>649</v>
      </c>
      <c r="D342" s="155">
        <f t="shared" si="40"/>
        <v>9161.9</v>
      </c>
      <c r="E342" s="156">
        <v>9161.9</v>
      </c>
      <c r="F342" s="156">
        <v>8467.1</v>
      </c>
      <c r="G342" s="156">
        <v>694.8</v>
      </c>
      <c r="H342" s="157"/>
      <c r="I342" s="158">
        <f t="shared" si="41"/>
        <v>1552.4</v>
      </c>
      <c r="J342" s="156">
        <v>1552.4</v>
      </c>
      <c r="K342" s="157">
        <v>70.400000000000006</v>
      </c>
      <c r="L342" s="157"/>
      <c r="M342" s="156"/>
      <c r="N342" s="155">
        <f t="shared" si="42"/>
        <v>10714.3</v>
      </c>
      <c r="O342" s="126"/>
    </row>
    <row r="343" spans="1:15" ht="15.75" x14ac:dyDescent="0.25">
      <c r="A343" s="151"/>
      <c r="B343" s="164" t="s">
        <v>264</v>
      </c>
      <c r="C343" s="163" t="s">
        <v>648</v>
      </c>
      <c r="D343" s="155">
        <f t="shared" si="40"/>
        <v>10718.6</v>
      </c>
      <c r="E343" s="156">
        <v>10718.6</v>
      </c>
      <c r="F343" s="156">
        <v>9898.4</v>
      </c>
      <c r="G343" s="156">
        <v>820.2</v>
      </c>
      <c r="H343" s="157"/>
      <c r="I343" s="158">
        <f t="shared" si="41"/>
        <v>1557.9</v>
      </c>
      <c r="J343" s="156">
        <v>1557.9</v>
      </c>
      <c r="K343" s="157">
        <v>71.900000000000006</v>
      </c>
      <c r="L343" s="157"/>
      <c r="M343" s="156"/>
      <c r="N343" s="155">
        <f t="shared" si="42"/>
        <v>12276.5</v>
      </c>
      <c r="O343" s="126"/>
    </row>
    <row r="344" spans="1:15" ht="15.75" x14ac:dyDescent="0.25">
      <c r="A344" s="165"/>
      <c r="B344" s="164"/>
      <c r="C344" s="163"/>
      <c r="D344" s="158"/>
      <c r="E344" s="156"/>
      <c r="F344" s="162"/>
      <c r="G344" s="156"/>
      <c r="H344" s="162"/>
      <c r="I344" s="158"/>
      <c r="J344" s="162"/>
      <c r="K344" s="162"/>
      <c r="L344" s="162"/>
      <c r="M344" s="162"/>
      <c r="N344" s="158"/>
      <c r="O344" s="126"/>
    </row>
    <row r="345" spans="1:15" ht="39" x14ac:dyDescent="0.25">
      <c r="A345" s="169"/>
      <c r="B345" s="168"/>
      <c r="C345" s="167" t="s">
        <v>647</v>
      </c>
      <c r="D345" s="166">
        <f>SUM(D347:D357)</f>
        <v>150547.20000000001</v>
      </c>
      <c r="E345" s="166">
        <f>SUM(E347:E357)</f>
        <v>150547.20000000001</v>
      </c>
      <c r="F345" s="166">
        <f>SUM(F347:F357)</f>
        <v>142686.6</v>
      </c>
      <c r="G345" s="166">
        <f>SUM(G347:G357)</f>
        <v>7860.6000000000013</v>
      </c>
      <c r="H345" s="166"/>
      <c r="I345" s="166">
        <f>SUM(I347:I357)</f>
        <v>28896.100000000002</v>
      </c>
      <c r="J345" s="166">
        <f>SUM(J347:J357)</f>
        <v>28896.100000000002</v>
      </c>
      <c r="K345" s="166">
        <f>SUM(K347:K357)</f>
        <v>5251.1999999999971</v>
      </c>
      <c r="L345" s="166"/>
      <c r="M345" s="166"/>
      <c r="N345" s="166">
        <f>SUM(N347:N357)</f>
        <v>179443.3</v>
      </c>
      <c r="O345" s="126"/>
    </row>
    <row r="346" spans="1:15" ht="15.75" x14ac:dyDescent="0.25">
      <c r="A346" s="165"/>
      <c r="B346" s="164"/>
      <c r="C346" s="163"/>
      <c r="D346" s="158"/>
      <c r="E346" s="156"/>
      <c r="F346" s="162"/>
      <c r="G346" s="156"/>
      <c r="H346" s="162"/>
      <c r="I346" s="158"/>
      <c r="J346" s="162"/>
      <c r="K346" s="162"/>
      <c r="L346" s="162"/>
      <c r="M346" s="162"/>
      <c r="N346" s="158"/>
      <c r="O346" s="126"/>
    </row>
    <row r="347" spans="1:15" ht="31.5" x14ac:dyDescent="0.25">
      <c r="A347" s="165"/>
      <c r="B347" s="172" t="s">
        <v>264</v>
      </c>
      <c r="C347" s="163" t="s">
        <v>646</v>
      </c>
      <c r="D347" s="155">
        <f t="shared" ref="D347:D357" si="43">E347+H347</f>
        <v>327.2</v>
      </c>
      <c r="E347" s="156">
        <v>327.2</v>
      </c>
      <c r="F347" s="156"/>
      <c r="G347" s="156">
        <v>327.2</v>
      </c>
      <c r="H347" s="157"/>
      <c r="I347" s="158">
        <f t="shared" ref="I347:I357" si="44">J347+M347</f>
        <v>5461.7999999999993</v>
      </c>
      <c r="J347" s="156">
        <v>5461.7999999999993</v>
      </c>
      <c r="K347" s="157">
        <v>4476.8999999999996</v>
      </c>
      <c r="L347" s="157"/>
      <c r="M347" s="156"/>
      <c r="N347" s="155">
        <f t="shared" ref="N347:N357" si="45">D347+I347</f>
        <v>5788.9999999999991</v>
      </c>
      <c r="O347" s="126"/>
    </row>
    <row r="348" spans="1:15" ht="15.75" x14ac:dyDescent="0.25">
      <c r="A348" s="161"/>
      <c r="B348" s="160" t="s">
        <v>264</v>
      </c>
      <c r="C348" s="159" t="s">
        <v>645</v>
      </c>
      <c r="D348" s="155">
        <f t="shared" si="43"/>
        <v>17575.8</v>
      </c>
      <c r="E348" s="156">
        <v>17575.8</v>
      </c>
      <c r="F348" s="156">
        <v>16846.099999999999</v>
      </c>
      <c r="G348" s="156">
        <v>729.7</v>
      </c>
      <c r="H348" s="157"/>
      <c r="I348" s="158">
        <f t="shared" si="44"/>
        <v>2741.9</v>
      </c>
      <c r="J348" s="156">
        <v>2741.9</v>
      </c>
      <c r="K348" s="157">
        <v>89.9</v>
      </c>
      <c r="L348" s="157"/>
      <c r="M348" s="156"/>
      <c r="N348" s="155">
        <f t="shared" si="45"/>
        <v>20317.7</v>
      </c>
      <c r="O348" s="126"/>
    </row>
    <row r="349" spans="1:15" ht="15.75" x14ac:dyDescent="0.25">
      <c r="A349" s="161"/>
      <c r="B349" s="160" t="s">
        <v>264</v>
      </c>
      <c r="C349" s="159" t="s">
        <v>644</v>
      </c>
      <c r="D349" s="155">
        <f t="shared" si="43"/>
        <v>19075.599999999999</v>
      </c>
      <c r="E349" s="156">
        <v>19075.599999999999</v>
      </c>
      <c r="F349" s="156">
        <v>18289.599999999999</v>
      </c>
      <c r="G349" s="156">
        <v>786</v>
      </c>
      <c r="H349" s="157"/>
      <c r="I349" s="158">
        <f t="shared" si="44"/>
        <v>2855.9</v>
      </c>
      <c r="J349" s="156">
        <v>2855.9</v>
      </c>
      <c r="K349" s="157">
        <v>68.900000000000006</v>
      </c>
      <c r="L349" s="157"/>
      <c r="M349" s="156"/>
      <c r="N349" s="155">
        <f t="shared" si="45"/>
        <v>21931.5</v>
      </c>
      <c r="O349" s="126"/>
    </row>
    <row r="350" spans="1:15" ht="15.75" x14ac:dyDescent="0.25">
      <c r="A350" s="170"/>
      <c r="B350" s="172" t="s">
        <v>264</v>
      </c>
      <c r="C350" s="171" t="s">
        <v>643</v>
      </c>
      <c r="D350" s="155">
        <f t="shared" si="43"/>
        <v>12870.4</v>
      </c>
      <c r="E350" s="156">
        <v>12870.4</v>
      </c>
      <c r="F350" s="156">
        <v>12303</v>
      </c>
      <c r="G350" s="156">
        <v>567.4</v>
      </c>
      <c r="H350" s="157"/>
      <c r="I350" s="158">
        <f t="shared" si="44"/>
        <v>2076.9</v>
      </c>
      <c r="J350" s="156">
        <v>2076.9</v>
      </c>
      <c r="K350" s="157">
        <v>59.9</v>
      </c>
      <c r="L350" s="157"/>
      <c r="M350" s="156"/>
      <c r="N350" s="155">
        <f t="shared" si="45"/>
        <v>14947.3</v>
      </c>
      <c r="O350" s="126"/>
    </row>
    <row r="351" spans="1:15" ht="15.75" x14ac:dyDescent="0.25">
      <c r="A351" s="165"/>
      <c r="B351" s="164" t="s">
        <v>264</v>
      </c>
      <c r="C351" s="163" t="s">
        <v>642</v>
      </c>
      <c r="D351" s="155">
        <f t="shared" si="43"/>
        <v>6155.9</v>
      </c>
      <c r="E351" s="156">
        <v>6155.9</v>
      </c>
      <c r="F351" s="156">
        <v>5641.5999999999995</v>
      </c>
      <c r="G351" s="156">
        <v>514.29999999999995</v>
      </c>
      <c r="H351" s="157"/>
      <c r="I351" s="158">
        <f t="shared" si="44"/>
        <v>1085.4000000000001</v>
      </c>
      <c r="J351" s="156">
        <v>1085.4000000000001</v>
      </c>
      <c r="K351" s="157">
        <v>43.4</v>
      </c>
      <c r="L351" s="157"/>
      <c r="M351" s="156"/>
      <c r="N351" s="155">
        <f t="shared" si="45"/>
        <v>7241.2999999999993</v>
      </c>
      <c r="O351" s="126"/>
    </row>
    <row r="352" spans="1:15" ht="15" customHeight="1" x14ac:dyDescent="0.25">
      <c r="A352" s="170"/>
      <c r="B352" s="164" t="s">
        <v>264</v>
      </c>
      <c r="C352" s="163" t="s">
        <v>641</v>
      </c>
      <c r="D352" s="155">
        <f t="shared" si="43"/>
        <v>12774.9</v>
      </c>
      <c r="E352" s="156">
        <v>12774.9</v>
      </c>
      <c r="F352" s="156">
        <v>11615.400000000001</v>
      </c>
      <c r="G352" s="156">
        <v>1159.5</v>
      </c>
      <c r="H352" s="157"/>
      <c r="I352" s="158">
        <f t="shared" si="44"/>
        <v>2081.3000000000002</v>
      </c>
      <c r="J352" s="156">
        <v>2081.3000000000002</v>
      </c>
      <c r="K352" s="157">
        <v>115.3</v>
      </c>
      <c r="L352" s="157"/>
      <c r="M352" s="156"/>
      <c r="N352" s="155">
        <f t="shared" si="45"/>
        <v>14856.2</v>
      </c>
      <c r="O352" s="126"/>
    </row>
    <row r="353" spans="1:15" ht="15.75" x14ac:dyDescent="0.25">
      <c r="A353" s="170"/>
      <c r="B353" s="164" t="s">
        <v>264</v>
      </c>
      <c r="C353" s="163" t="s">
        <v>640</v>
      </c>
      <c r="D353" s="155">
        <f t="shared" si="43"/>
        <v>8499.2999999999993</v>
      </c>
      <c r="E353" s="156">
        <v>8499.2999999999993</v>
      </c>
      <c r="F353" s="156">
        <v>7977.8</v>
      </c>
      <c r="G353" s="156">
        <v>521.5</v>
      </c>
      <c r="H353" s="157"/>
      <c r="I353" s="158">
        <f t="shared" si="44"/>
        <v>1443.9</v>
      </c>
      <c r="J353" s="156">
        <v>1443.9</v>
      </c>
      <c r="K353" s="157">
        <v>38.9</v>
      </c>
      <c r="L353" s="157"/>
      <c r="M353" s="156"/>
      <c r="N353" s="155">
        <f t="shared" si="45"/>
        <v>9943.1999999999989</v>
      </c>
      <c r="O353" s="126"/>
    </row>
    <row r="354" spans="1:15" ht="15.75" x14ac:dyDescent="0.25">
      <c r="A354" s="165"/>
      <c r="B354" s="164" t="s">
        <v>264</v>
      </c>
      <c r="C354" s="163" t="s">
        <v>639</v>
      </c>
      <c r="D354" s="155">
        <f t="shared" si="43"/>
        <v>12100.8</v>
      </c>
      <c r="E354" s="156">
        <v>12100.8</v>
      </c>
      <c r="F354" s="156">
        <v>11300</v>
      </c>
      <c r="G354" s="156">
        <v>800.8</v>
      </c>
      <c r="H354" s="157"/>
      <c r="I354" s="158">
        <f t="shared" si="44"/>
        <v>1920.9</v>
      </c>
      <c r="J354" s="156">
        <v>1920.9</v>
      </c>
      <c r="K354" s="157">
        <v>68.900000000000006</v>
      </c>
      <c r="L354" s="157"/>
      <c r="M354" s="156"/>
      <c r="N354" s="155">
        <f t="shared" si="45"/>
        <v>14021.699999999999</v>
      </c>
      <c r="O354" s="126"/>
    </row>
    <row r="355" spans="1:15" ht="15.75" x14ac:dyDescent="0.25">
      <c r="A355" s="170"/>
      <c r="B355" s="164" t="s">
        <v>264</v>
      </c>
      <c r="C355" s="163" t="s">
        <v>638</v>
      </c>
      <c r="D355" s="155">
        <f t="shared" si="43"/>
        <v>9675</v>
      </c>
      <c r="E355" s="156">
        <v>9675</v>
      </c>
      <c r="F355" s="156">
        <v>8818.6999999999989</v>
      </c>
      <c r="G355" s="156">
        <v>856.3</v>
      </c>
      <c r="H355" s="157"/>
      <c r="I355" s="158">
        <f t="shared" si="44"/>
        <v>1494.9</v>
      </c>
      <c r="J355" s="156">
        <v>1494.9</v>
      </c>
      <c r="K355" s="157">
        <v>53.9</v>
      </c>
      <c r="L355" s="157"/>
      <c r="M355" s="156"/>
      <c r="N355" s="155">
        <f t="shared" si="45"/>
        <v>11169.9</v>
      </c>
      <c r="O355" s="126"/>
    </row>
    <row r="356" spans="1:15" ht="15.75" x14ac:dyDescent="0.25">
      <c r="A356" s="170"/>
      <c r="B356" s="164" t="s">
        <v>264</v>
      </c>
      <c r="C356" s="163" t="s">
        <v>637</v>
      </c>
      <c r="D356" s="155">
        <f t="shared" si="43"/>
        <v>42145.599999999999</v>
      </c>
      <c r="E356" s="156">
        <v>42145.599999999999</v>
      </c>
      <c r="F356" s="156">
        <v>41059.800000000003</v>
      </c>
      <c r="G356" s="156">
        <v>1085.8</v>
      </c>
      <c r="H356" s="157"/>
      <c r="I356" s="158">
        <f t="shared" si="44"/>
        <v>6196.3</v>
      </c>
      <c r="J356" s="156">
        <v>6196.3</v>
      </c>
      <c r="K356" s="157">
        <v>169.3</v>
      </c>
      <c r="L356" s="157"/>
      <c r="M356" s="156"/>
      <c r="N356" s="155">
        <f t="shared" si="45"/>
        <v>48341.9</v>
      </c>
      <c r="O356" s="126"/>
    </row>
    <row r="357" spans="1:15" ht="15.75" x14ac:dyDescent="0.25">
      <c r="A357" s="165"/>
      <c r="B357" s="164" t="s">
        <v>264</v>
      </c>
      <c r="C357" s="163" t="s">
        <v>636</v>
      </c>
      <c r="D357" s="155">
        <f t="shared" si="43"/>
        <v>9346.7000000000007</v>
      </c>
      <c r="E357" s="156">
        <v>9346.7000000000007</v>
      </c>
      <c r="F357" s="156">
        <v>8834.6</v>
      </c>
      <c r="G357" s="156">
        <v>512.1</v>
      </c>
      <c r="H357" s="157"/>
      <c r="I357" s="158">
        <f t="shared" si="44"/>
        <v>1536.9</v>
      </c>
      <c r="J357" s="156">
        <v>1536.9</v>
      </c>
      <c r="K357" s="157">
        <v>65.900000000000006</v>
      </c>
      <c r="L357" s="157"/>
      <c r="M357" s="156"/>
      <c r="N357" s="155">
        <f t="shared" si="45"/>
        <v>10883.6</v>
      </c>
      <c r="O357" s="126"/>
    </row>
    <row r="358" spans="1:15" ht="15.75" x14ac:dyDescent="0.25">
      <c r="A358" s="165"/>
      <c r="B358" s="164"/>
      <c r="C358" s="163"/>
      <c r="D358" s="158"/>
      <c r="E358" s="156"/>
      <c r="F358" s="162"/>
      <c r="G358" s="156"/>
      <c r="H358" s="162"/>
      <c r="I358" s="158"/>
      <c r="J358" s="162"/>
      <c r="K358" s="162"/>
      <c r="L358" s="162"/>
      <c r="M358" s="162"/>
      <c r="N358" s="158"/>
      <c r="O358" s="126"/>
    </row>
    <row r="359" spans="1:15" ht="39" x14ac:dyDescent="0.25">
      <c r="A359" s="169"/>
      <c r="B359" s="168"/>
      <c r="C359" s="167" t="s">
        <v>635</v>
      </c>
      <c r="D359" s="166">
        <f>SUM(D361:D370)</f>
        <v>146268.1</v>
      </c>
      <c r="E359" s="166">
        <f>SUM(E361:E370)</f>
        <v>146268.1</v>
      </c>
      <c r="F359" s="166">
        <f>SUM(F361:F370)</f>
        <v>136888.30000000002</v>
      </c>
      <c r="G359" s="166">
        <f>SUM(G361:G370)</f>
        <v>9379.8000000000011</v>
      </c>
      <c r="H359" s="166"/>
      <c r="I359" s="166">
        <f>SUM(I361:I370)</f>
        <v>28449.3</v>
      </c>
      <c r="J359" s="166">
        <f>SUM(J361:J370)</f>
        <v>28449.3</v>
      </c>
      <c r="K359" s="166">
        <f>SUM(K361:K370)</f>
        <v>5747.699999999998</v>
      </c>
      <c r="L359" s="166"/>
      <c r="M359" s="166"/>
      <c r="N359" s="166">
        <f>SUM(N361:N370)</f>
        <v>174717.4</v>
      </c>
      <c r="O359" s="126"/>
    </row>
    <row r="360" spans="1:15" ht="15.75" x14ac:dyDescent="0.25">
      <c r="A360" s="165"/>
      <c r="B360" s="164"/>
      <c r="C360" s="163"/>
      <c r="D360" s="158"/>
      <c r="E360" s="156"/>
      <c r="F360" s="162"/>
      <c r="G360" s="156"/>
      <c r="H360" s="162"/>
      <c r="I360" s="158"/>
      <c r="J360" s="162"/>
      <c r="K360" s="162"/>
      <c r="L360" s="162"/>
      <c r="M360" s="162"/>
      <c r="N360" s="158"/>
      <c r="O360" s="126"/>
    </row>
    <row r="361" spans="1:15" ht="31.5" x14ac:dyDescent="0.25">
      <c r="A361" s="165"/>
      <c r="B361" s="172" t="s">
        <v>264</v>
      </c>
      <c r="C361" s="163" t="s">
        <v>634</v>
      </c>
      <c r="D361" s="155">
        <f t="shared" ref="D361:D370" si="46">E361+H361</f>
        <v>181.1</v>
      </c>
      <c r="E361" s="156">
        <v>181.1</v>
      </c>
      <c r="F361" s="156"/>
      <c r="G361" s="156">
        <v>181.1</v>
      </c>
      <c r="H361" s="157"/>
      <c r="I361" s="158">
        <f t="shared" ref="I361:I370" si="47">J361+M361</f>
        <v>5826</v>
      </c>
      <c r="J361" s="156">
        <v>5826</v>
      </c>
      <c r="K361" s="157">
        <v>4775.3999999999996</v>
      </c>
      <c r="L361" s="157"/>
      <c r="M361" s="156"/>
      <c r="N361" s="155">
        <f t="shared" ref="N361:N370" si="48">D361+I361</f>
        <v>6007.1</v>
      </c>
      <c r="O361" s="126"/>
    </row>
    <row r="362" spans="1:15" ht="15.75" x14ac:dyDescent="0.25">
      <c r="A362" s="161"/>
      <c r="B362" s="160" t="s">
        <v>264</v>
      </c>
      <c r="C362" s="159" t="s">
        <v>633</v>
      </c>
      <c r="D362" s="155">
        <f t="shared" si="46"/>
        <v>12838.7</v>
      </c>
      <c r="E362" s="156">
        <v>12838.7</v>
      </c>
      <c r="F362" s="156">
        <v>12050.9</v>
      </c>
      <c r="G362" s="156">
        <v>787.8</v>
      </c>
      <c r="H362" s="157"/>
      <c r="I362" s="158">
        <f t="shared" si="47"/>
        <v>2040.4</v>
      </c>
      <c r="J362" s="156">
        <v>2040.4</v>
      </c>
      <c r="K362" s="157">
        <v>103.4</v>
      </c>
      <c r="L362" s="157"/>
      <c r="M362" s="156"/>
      <c r="N362" s="155">
        <f t="shared" si="48"/>
        <v>14879.1</v>
      </c>
      <c r="O362" s="126"/>
    </row>
    <row r="363" spans="1:15" ht="15.75" x14ac:dyDescent="0.25">
      <c r="A363" s="161"/>
      <c r="B363" s="160" t="s">
        <v>264</v>
      </c>
      <c r="C363" s="159" t="s">
        <v>632</v>
      </c>
      <c r="D363" s="155">
        <f t="shared" si="46"/>
        <v>21565.1</v>
      </c>
      <c r="E363" s="156">
        <v>21565.1</v>
      </c>
      <c r="F363" s="156">
        <v>20457.099999999999</v>
      </c>
      <c r="G363" s="156">
        <v>1108</v>
      </c>
      <c r="H363" s="157"/>
      <c r="I363" s="158">
        <f t="shared" si="47"/>
        <v>3089.4</v>
      </c>
      <c r="J363" s="156">
        <v>3089.4</v>
      </c>
      <c r="K363" s="157">
        <v>82.4</v>
      </c>
      <c r="L363" s="157"/>
      <c r="M363" s="156"/>
      <c r="N363" s="155">
        <f t="shared" si="48"/>
        <v>24654.5</v>
      </c>
      <c r="O363" s="126"/>
    </row>
    <row r="364" spans="1:15" ht="15.75" x14ac:dyDescent="0.25">
      <c r="A364" s="165"/>
      <c r="B364" s="164" t="s">
        <v>264</v>
      </c>
      <c r="C364" s="163" t="s">
        <v>631</v>
      </c>
      <c r="D364" s="155">
        <f t="shared" si="46"/>
        <v>10184.799999999999</v>
      </c>
      <c r="E364" s="156">
        <v>10184.799999999999</v>
      </c>
      <c r="F364" s="156">
        <v>9203.4</v>
      </c>
      <c r="G364" s="156">
        <v>981.4</v>
      </c>
      <c r="H364" s="157"/>
      <c r="I364" s="158">
        <f t="shared" si="47"/>
        <v>1806.9</v>
      </c>
      <c r="J364" s="156">
        <v>1806.9</v>
      </c>
      <c r="K364" s="157">
        <v>89.9</v>
      </c>
      <c r="L364" s="157"/>
      <c r="M364" s="156"/>
      <c r="N364" s="155">
        <f t="shared" si="48"/>
        <v>11991.699999999999</v>
      </c>
      <c r="O364" s="126"/>
    </row>
    <row r="365" spans="1:15" ht="15.75" x14ac:dyDescent="0.25">
      <c r="A365" s="170"/>
      <c r="B365" s="164" t="s">
        <v>264</v>
      </c>
      <c r="C365" s="163" t="s">
        <v>630</v>
      </c>
      <c r="D365" s="155">
        <f t="shared" si="46"/>
        <v>10221.6</v>
      </c>
      <c r="E365" s="156">
        <v>10221.6</v>
      </c>
      <c r="F365" s="156">
        <v>9633.1</v>
      </c>
      <c r="G365" s="156">
        <v>588.5</v>
      </c>
      <c r="H365" s="157"/>
      <c r="I365" s="158">
        <f t="shared" si="47"/>
        <v>1629.9</v>
      </c>
      <c r="J365" s="156">
        <v>1629.9</v>
      </c>
      <c r="K365" s="157">
        <v>92.9</v>
      </c>
      <c r="L365" s="157"/>
      <c r="M365" s="156"/>
      <c r="N365" s="155">
        <f t="shared" si="48"/>
        <v>11851.5</v>
      </c>
      <c r="O365" s="126"/>
    </row>
    <row r="366" spans="1:15" ht="15.75" x14ac:dyDescent="0.25">
      <c r="A366" s="170"/>
      <c r="B366" s="172" t="s">
        <v>264</v>
      </c>
      <c r="C366" s="171" t="s">
        <v>629</v>
      </c>
      <c r="D366" s="155">
        <f t="shared" si="46"/>
        <v>33863.199999999997</v>
      </c>
      <c r="E366" s="156">
        <v>33863.199999999997</v>
      </c>
      <c r="F366" s="156">
        <v>32547.3</v>
      </c>
      <c r="G366" s="156">
        <v>1315.9</v>
      </c>
      <c r="H366" s="157"/>
      <c r="I366" s="158">
        <f t="shared" si="47"/>
        <v>4700.3</v>
      </c>
      <c r="J366" s="156">
        <v>4700.3</v>
      </c>
      <c r="K366" s="157">
        <v>169.3</v>
      </c>
      <c r="L366" s="157"/>
      <c r="M366" s="156"/>
      <c r="N366" s="155">
        <f t="shared" si="48"/>
        <v>38563.5</v>
      </c>
      <c r="O366" s="126"/>
    </row>
    <row r="367" spans="1:15" ht="15.75" x14ac:dyDescent="0.25">
      <c r="A367" s="170"/>
      <c r="B367" s="164" t="s">
        <v>264</v>
      </c>
      <c r="C367" s="163" t="s">
        <v>628</v>
      </c>
      <c r="D367" s="155">
        <f t="shared" si="46"/>
        <v>14679.1</v>
      </c>
      <c r="E367" s="156">
        <v>14679.1</v>
      </c>
      <c r="F367" s="156">
        <v>13667</v>
      </c>
      <c r="G367" s="156">
        <v>1012.1</v>
      </c>
      <c r="H367" s="157"/>
      <c r="I367" s="158">
        <f t="shared" si="47"/>
        <v>2435.3000000000002</v>
      </c>
      <c r="J367" s="156">
        <v>2435.3000000000002</v>
      </c>
      <c r="K367" s="157">
        <v>109.3</v>
      </c>
      <c r="L367" s="157"/>
      <c r="M367" s="156"/>
      <c r="N367" s="155">
        <f t="shared" si="48"/>
        <v>17114.400000000001</v>
      </c>
      <c r="O367" s="126"/>
    </row>
    <row r="368" spans="1:15" ht="15.75" x14ac:dyDescent="0.25">
      <c r="A368" s="165"/>
      <c r="B368" s="164" t="s">
        <v>264</v>
      </c>
      <c r="C368" s="163" t="s">
        <v>627</v>
      </c>
      <c r="D368" s="155">
        <f t="shared" si="46"/>
        <v>12855.8</v>
      </c>
      <c r="E368" s="156">
        <v>12855.8</v>
      </c>
      <c r="F368" s="156">
        <v>11889.5</v>
      </c>
      <c r="G368" s="156">
        <v>966.3</v>
      </c>
      <c r="H368" s="157"/>
      <c r="I368" s="158">
        <f t="shared" si="47"/>
        <v>2221.9</v>
      </c>
      <c r="J368" s="156">
        <v>2221.9</v>
      </c>
      <c r="K368" s="157">
        <v>101.9</v>
      </c>
      <c r="L368" s="157"/>
      <c r="M368" s="156"/>
      <c r="N368" s="155">
        <f t="shared" si="48"/>
        <v>15077.699999999999</v>
      </c>
      <c r="O368" s="126"/>
    </row>
    <row r="369" spans="1:15" ht="15.75" x14ac:dyDescent="0.25">
      <c r="A369" s="170"/>
      <c r="B369" s="164" t="s">
        <v>264</v>
      </c>
      <c r="C369" s="163" t="s">
        <v>626</v>
      </c>
      <c r="D369" s="155">
        <f t="shared" si="46"/>
        <v>18456.099999999999</v>
      </c>
      <c r="E369" s="156">
        <v>18456.099999999999</v>
      </c>
      <c r="F369" s="156">
        <v>17159.900000000001</v>
      </c>
      <c r="G369" s="156">
        <v>1296.2</v>
      </c>
      <c r="H369" s="157"/>
      <c r="I369" s="158">
        <f t="shared" si="47"/>
        <v>2684.3</v>
      </c>
      <c r="J369" s="156">
        <v>2684.3</v>
      </c>
      <c r="K369" s="157">
        <v>127.3</v>
      </c>
      <c r="L369" s="157"/>
      <c r="M369" s="156"/>
      <c r="N369" s="155">
        <f t="shared" si="48"/>
        <v>21140.399999999998</v>
      </c>
      <c r="O369" s="126"/>
    </row>
    <row r="370" spans="1:15" ht="15.75" x14ac:dyDescent="0.25">
      <c r="A370" s="170"/>
      <c r="B370" s="164" t="s">
        <v>264</v>
      </c>
      <c r="C370" s="163" t="s">
        <v>625</v>
      </c>
      <c r="D370" s="155">
        <f t="shared" si="46"/>
        <v>11422.6</v>
      </c>
      <c r="E370" s="156">
        <v>11422.6</v>
      </c>
      <c r="F370" s="156">
        <v>10280.1</v>
      </c>
      <c r="G370" s="156">
        <v>1142.5</v>
      </c>
      <c r="H370" s="157"/>
      <c r="I370" s="158">
        <f t="shared" si="47"/>
        <v>2014.9</v>
      </c>
      <c r="J370" s="156">
        <v>2014.9</v>
      </c>
      <c r="K370" s="157">
        <v>95.9</v>
      </c>
      <c r="L370" s="157"/>
      <c r="M370" s="156"/>
      <c r="N370" s="155">
        <f t="shared" si="48"/>
        <v>13437.5</v>
      </c>
      <c r="O370" s="126"/>
    </row>
    <row r="371" spans="1:15" ht="15.75" x14ac:dyDescent="0.25">
      <c r="A371" s="165"/>
      <c r="B371" s="164"/>
      <c r="C371" s="163"/>
      <c r="D371" s="158"/>
      <c r="E371" s="156"/>
      <c r="F371" s="162"/>
      <c r="G371" s="156"/>
      <c r="H371" s="162"/>
      <c r="I371" s="158"/>
      <c r="J371" s="162"/>
      <c r="K371" s="162"/>
      <c r="L371" s="162"/>
      <c r="M371" s="162"/>
      <c r="N371" s="158"/>
      <c r="O371" s="126"/>
    </row>
    <row r="372" spans="1:15" ht="39" x14ac:dyDescent="0.25">
      <c r="A372" s="169"/>
      <c r="B372" s="168"/>
      <c r="C372" s="167" t="s">
        <v>624</v>
      </c>
      <c r="D372" s="166">
        <f>SUM(D374:D383)</f>
        <v>122739.6</v>
      </c>
      <c r="E372" s="166">
        <f>SUM(E374:E383)</f>
        <v>122739.6</v>
      </c>
      <c r="F372" s="166">
        <f>SUM(F374:F383)</f>
        <v>118844.2</v>
      </c>
      <c r="G372" s="166">
        <f>SUM(G374:G383)</f>
        <v>3895.3999999999996</v>
      </c>
      <c r="H372" s="166"/>
      <c r="I372" s="166">
        <f>SUM(I374:I383)</f>
        <v>24693.8</v>
      </c>
      <c r="J372" s="166">
        <f>SUM(J374:J383)</f>
        <v>24693.8</v>
      </c>
      <c r="K372" s="166">
        <f>SUM(K374:K383)</f>
        <v>4924.4999999999973</v>
      </c>
      <c r="L372" s="166"/>
      <c r="M372" s="166"/>
      <c r="N372" s="166">
        <f>SUM(N374:N383)</f>
        <v>147433.4</v>
      </c>
      <c r="O372" s="126"/>
    </row>
    <row r="373" spans="1:15" ht="15.75" x14ac:dyDescent="0.25">
      <c r="A373" s="165"/>
      <c r="B373" s="164"/>
      <c r="C373" s="163"/>
      <c r="D373" s="158"/>
      <c r="E373" s="156"/>
      <c r="F373" s="162"/>
      <c r="G373" s="156"/>
      <c r="H373" s="162"/>
      <c r="I373" s="158"/>
      <c r="J373" s="162"/>
      <c r="K373" s="162"/>
      <c r="L373" s="162"/>
      <c r="M373" s="162"/>
      <c r="N373" s="158"/>
      <c r="O373" s="126"/>
    </row>
    <row r="374" spans="1:15" ht="31.5" x14ac:dyDescent="0.25">
      <c r="A374" s="165"/>
      <c r="B374" s="172" t="s">
        <v>264</v>
      </c>
      <c r="C374" s="163" t="s">
        <v>623</v>
      </c>
      <c r="D374" s="155">
        <f t="shared" ref="D374:D383" si="49">E374+H374</f>
        <v>72.8</v>
      </c>
      <c r="E374" s="156">
        <v>72.8</v>
      </c>
      <c r="F374" s="156"/>
      <c r="G374" s="156">
        <v>72.8</v>
      </c>
      <c r="H374" s="157"/>
      <c r="I374" s="158">
        <f t="shared" ref="I374:I383" si="50">J374+M374</f>
        <v>5097.8</v>
      </c>
      <c r="J374" s="156">
        <v>5097.8</v>
      </c>
      <c r="K374" s="157">
        <v>4178.5</v>
      </c>
      <c r="L374" s="157"/>
      <c r="M374" s="156"/>
      <c r="N374" s="155">
        <f t="shared" ref="N374:N383" si="51">D374+I374</f>
        <v>5170.6000000000004</v>
      </c>
      <c r="O374" s="126"/>
    </row>
    <row r="375" spans="1:15" ht="15.75" x14ac:dyDescent="0.25">
      <c r="A375" s="161"/>
      <c r="B375" s="160" t="s">
        <v>264</v>
      </c>
      <c r="C375" s="159" t="s">
        <v>622</v>
      </c>
      <c r="D375" s="155">
        <f t="shared" si="49"/>
        <v>18551.099999999999</v>
      </c>
      <c r="E375" s="156">
        <v>18551.099999999999</v>
      </c>
      <c r="F375" s="156">
        <v>18373.8</v>
      </c>
      <c r="G375" s="156">
        <v>177.3</v>
      </c>
      <c r="H375" s="157"/>
      <c r="I375" s="158">
        <f t="shared" si="50"/>
        <v>2730.9</v>
      </c>
      <c r="J375" s="156">
        <v>2730.9</v>
      </c>
      <c r="K375" s="157">
        <v>86.9</v>
      </c>
      <c r="L375" s="157"/>
      <c r="M375" s="156"/>
      <c r="N375" s="155">
        <f t="shared" si="51"/>
        <v>21282</v>
      </c>
      <c r="O375" s="126"/>
    </row>
    <row r="376" spans="1:15" ht="15.75" x14ac:dyDescent="0.25">
      <c r="A376" s="161"/>
      <c r="B376" s="160" t="s">
        <v>264</v>
      </c>
      <c r="C376" s="159" t="s">
        <v>621</v>
      </c>
      <c r="D376" s="155">
        <f t="shared" si="49"/>
        <v>14593.1</v>
      </c>
      <c r="E376" s="156">
        <v>14593.1</v>
      </c>
      <c r="F376" s="156">
        <v>14254.599999999999</v>
      </c>
      <c r="G376" s="156">
        <v>338.5</v>
      </c>
      <c r="H376" s="157"/>
      <c r="I376" s="158">
        <f t="shared" si="50"/>
        <v>2356.9</v>
      </c>
      <c r="J376" s="156">
        <v>2356.9</v>
      </c>
      <c r="K376" s="157">
        <v>86.9</v>
      </c>
      <c r="L376" s="157"/>
      <c r="M376" s="156"/>
      <c r="N376" s="155">
        <f t="shared" si="51"/>
        <v>16950</v>
      </c>
      <c r="O376" s="126"/>
    </row>
    <row r="377" spans="1:15" ht="15.75" x14ac:dyDescent="0.25">
      <c r="A377" s="170"/>
      <c r="B377" s="172" t="s">
        <v>264</v>
      </c>
      <c r="C377" s="171" t="s">
        <v>620</v>
      </c>
      <c r="D377" s="155">
        <f t="shared" si="49"/>
        <v>13513.1</v>
      </c>
      <c r="E377" s="156">
        <v>13513.1</v>
      </c>
      <c r="F377" s="156">
        <v>12797.5</v>
      </c>
      <c r="G377" s="156">
        <v>715.6</v>
      </c>
      <c r="H377" s="157"/>
      <c r="I377" s="158">
        <f t="shared" si="50"/>
        <v>2217.4</v>
      </c>
      <c r="J377" s="156">
        <v>2217.4</v>
      </c>
      <c r="K377" s="157">
        <v>100.4</v>
      </c>
      <c r="L377" s="157"/>
      <c r="M377" s="156"/>
      <c r="N377" s="155">
        <f t="shared" si="51"/>
        <v>15730.5</v>
      </c>
      <c r="O377" s="126"/>
    </row>
    <row r="378" spans="1:15" ht="15.75" x14ac:dyDescent="0.25">
      <c r="A378" s="165"/>
      <c r="B378" s="164" t="s">
        <v>264</v>
      </c>
      <c r="C378" s="163" t="s">
        <v>619</v>
      </c>
      <c r="D378" s="155">
        <f t="shared" si="49"/>
        <v>6163.4</v>
      </c>
      <c r="E378" s="156">
        <v>6163.4</v>
      </c>
      <c r="F378" s="156">
        <v>5940.7999999999993</v>
      </c>
      <c r="G378" s="156">
        <v>222.6</v>
      </c>
      <c r="H378" s="157"/>
      <c r="I378" s="158">
        <f t="shared" si="50"/>
        <v>1100.9000000000001</v>
      </c>
      <c r="J378" s="156">
        <v>1100.9000000000001</v>
      </c>
      <c r="K378" s="157">
        <v>47.9</v>
      </c>
      <c r="L378" s="157"/>
      <c r="M378" s="156"/>
      <c r="N378" s="155">
        <f t="shared" si="51"/>
        <v>7264.2999999999993</v>
      </c>
      <c r="O378" s="126"/>
    </row>
    <row r="379" spans="1:15" ht="15.75" x14ac:dyDescent="0.25">
      <c r="A379" s="170"/>
      <c r="B379" s="164" t="s">
        <v>264</v>
      </c>
      <c r="C379" s="163" t="s">
        <v>618</v>
      </c>
      <c r="D379" s="155">
        <f t="shared" si="49"/>
        <v>10391.6</v>
      </c>
      <c r="E379" s="156">
        <v>10391.6</v>
      </c>
      <c r="F379" s="156">
        <v>9835.4000000000015</v>
      </c>
      <c r="G379" s="156">
        <v>556.20000000000005</v>
      </c>
      <c r="H379" s="157"/>
      <c r="I379" s="158">
        <f t="shared" si="50"/>
        <v>1770.4</v>
      </c>
      <c r="J379" s="156">
        <v>1770.4</v>
      </c>
      <c r="K379" s="157">
        <v>79.400000000000006</v>
      </c>
      <c r="L379" s="157"/>
      <c r="M379" s="156"/>
      <c r="N379" s="155">
        <f t="shared" si="51"/>
        <v>12162</v>
      </c>
      <c r="O379" s="126"/>
    </row>
    <row r="380" spans="1:15" ht="15.75" x14ac:dyDescent="0.25">
      <c r="A380" s="170"/>
      <c r="B380" s="164" t="s">
        <v>264</v>
      </c>
      <c r="C380" s="163" t="s">
        <v>617</v>
      </c>
      <c r="D380" s="155">
        <f t="shared" si="49"/>
        <v>5884</v>
      </c>
      <c r="E380" s="156">
        <v>5884</v>
      </c>
      <c r="F380" s="156">
        <v>5598.3</v>
      </c>
      <c r="G380" s="156">
        <v>285.7</v>
      </c>
      <c r="H380" s="157"/>
      <c r="I380" s="158">
        <f t="shared" si="50"/>
        <v>944.9</v>
      </c>
      <c r="J380" s="156">
        <v>944.9</v>
      </c>
      <c r="K380" s="157">
        <v>56.9</v>
      </c>
      <c r="L380" s="157"/>
      <c r="M380" s="156"/>
      <c r="N380" s="155">
        <f t="shared" si="51"/>
        <v>6828.9</v>
      </c>
      <c r="O380" s="126"/>
    </row>
    <row r="381" spans="1:15" ht="15.75" x14ac:dyDescent="0.25">
      <c r="A381" s="165"/>
      <c r="B381" s="164" t="s">
        <v>264</v>
      </c>
      <c r="C381" s="163" t="s">
        <v>616</v>
      </c>
      <c r="D381" s="155">
        <f t="shared" si="49"/>
        <v>7771.7</v>
      </c>
      <c r="E381" s="156">
        <v>7771.7</v>
      </c>
      <c r="F381" s="156">
        <v>7472.7</v>
      </c>
      <c r="G381" s="156">
        <v>299</v>
      </c>
      <c r="H381" s="157"/>
      <c r="I381" s="158">
        <f t="shared" si="50"/>
        <v>1334.4</v>
      </c>
      <c r="J381" s="156">
        <v>1334.4</v>
      </c>
      <c r="K381" s="157">
        <v>61.4</v>
      </c>
      <c r="L381" s="157"/>
      <c r="M381" s="156"/>
      <c r="N381" s="155">
        <f t="shared" si="51"/>
        <v>9106.1</v>
      </c>
      <c r="O381" s="126"/>
    </row>
    <row r="382" spans="1:15" ht="15.75" x14ac:dyDescent="0.25">
      <c r="A382" s="170"/>
      <c r="B382" s="164" t="s">
        <v>264</v>
      </c>
      <c r="C382" s="163" t="s">
        <v>615</v>
      </c>
      <c r="D382" s="155">
        <f t="shared" si="49"/>
        <v>30335.9</v>
      </c>
      <c r="E382" s="156">
        <v>30335.9</v>
      </c>
      <c r="F382" s="156">
        <v>29496.799999999999</v>
      </c>
      <c r="G382" s="156">
        <v>839.1</v>
      </c>
      <c r="H382" s="157"/>
      <c r="I382" s="158">
        <f t="shared" si="50"/>
        <v>4798.8</v>
      </c>
      <c r="J382" s="156">
        <v>4798.8</v>
      </c>
      <c r="K382" s="157">
        <v>143.80000000000001</v>
      </c>
      <c r="L382" s="157"/>
      <c r="M382" s="156"/>
      <c r="N382" s="155">
        <f t="shared" si="51"/>
        <v>35134.700000000004</v>
      </c>
      <c r="O382" s="126"/>
    </row>
    <row r="383" spans="1:15" ht="15.75" x14ac:dyDescent="0.25">
      <c r="A383" s="170"/>
      <c r="B383" s="164" t="s">
        <v>264</v>
      </c>
      <c r="C383" s="163" t="s">
        <v>614</v>
      </c>
      <c r="D383" s="155">
        <f t="shared" si="49"/>
        <v>15462.9</v>
      </c>
      <c r="E383" s="156">
        <v>15462.9</v>
      </c>
      <c r="F383" s="156">
        <v>15074.300000000001</v>
      </c>
      <c r="G383" s="156">
        <v>388.6</v>
      </c>
      <c r="H383" s="157"/>
      <c r="I383" s="158">
        <f t="shared" si="50"/>
        <v>2341.4</v>
      </c>
      <c r="J383" s="156">
        <v>2341.4</v>
      </c>
      <c r="K383" s="157">
        <v>82.4</v>
      </c>
      <c r="L383" s="157"/>
      <c r="M383" s="156"/>
      <c r="N383" s="155">
        <f t="shared" si="51"/>
        <v>17804.3</v>
      </c>
      <c r="O383" s="126"/>
    </row>
    <row r="384" spans="1:15" ht="15.75" x14ac:dyDescent="0.25">
      <c r="A384" s="165"/>
      <c r="B384" s="164"/>
      <c r="C384" s="163"/>
      <c r="D384" s="158"/>
      <c r="E384" s="156"/>
      <c r="F384" s="162"/>
      <c r="G384" s="156"/>
      <c r="H384" s="162"/>
      <c r="I384" s="158"/>
      <c r="J384" s="162"/>
      <c r="K384" s="162"/>
      <c r="L384" s="162"/>
      <c r="M384" s="162"/>
      <c r="N384" s="158"/>
      <c r="O384" s="126"/>
    </row>
    <row r="385" spans="1:15" ht="39" x14ac:dyDescent="0.25">
      <c r="A385" s="169"/>
      <c r="B385" s="168"/>
      <c r="C385" s="167" t="s">
        <v>613</v>
      </c>
      <c r="D385" s="166">
        <f>SUM(D387:D406)</f>
        <v>442780.3</v>
      </c>
      <c r="E385" s="166">
        <f>SUM(E387:E406)</f>
        <v>442780.3</v>
      </c>
      <c r="F385" s="166">
        <f>SUM(F387:F406)</f>
        <v>424092.3</v>
      </c>
      <c r="G385" s="166">
        <f>SUM(G387:G406)</f>
        <v>18688</v>
      </c>
      <c r="H385" s="166"/>
      <c r="I385" s="166">
        <f>SUM(I387:I406)</f>
        <v>72288.10000000002</v>
      </c>
      <c r="J385" s="166">
        <f>SUM(J387:J406)</f>
        <v>72288.10000000002</v>
      </c>
      <c r="K385" s="166">
        <f>SUM(K387:K406)</f>
        <v>10822.899999999994</v>
      </c>
      <c r="L385" s="166"/>
      <c r="M385" s="166"/>
      <c r="N385" s="166">
        <f>SUM(N387:N406)</f>
        <v>515068.4</v>
      </c>
      <c r="O385" s="126"/>
    </row>
    <row r="386" spans="1:15" ht="15.75" x14ac:dyDescent="0.25">
      <c r="A386" s="165"/>
      <c r="B386" s="164"/>
      <c r="C386" s="163"/>
      <c r="D386" s="158"/>
      <c r="E386" s="156"/>
      <c r="F386" s="162"/>
      <c r="G386" s="156"/>
      <c r="H386" s="162"/>
      <c r="I386" s="158"/>
      <c r="J386" s="162"/>
      <c r="K386" s="162"/>
      <c r="L386" s="162"/>
      <c r="M386" s="162"/>
      <c r="N386" s="158"/>
      <c r="O386" s="126"/>
    </row>
    <row r="387" spans="1:15" ht="31.5" x14ac:dyDescent="0.25">
      <c r="A387" s="165"/>
      <c r="B387" s="172" t="s">
        <v>264</v>
      </c>
      <c r="C387" s="163" t="s">
        <v>612</v>
      </c>
      <c r="D387" s="155">
        <f t="shared" ref="D387:D406" si="52">E387+H387</f>
        <v>311.60000000000002</v>
      </c>
      <c r="E387" s="156">
        <v>311.60000000000002</v>
      </c>
      <c r="F387" s="156"/>
      <c r="G387" s="156">
        <v>311.60000000000002</v>
      </c>
      <c r="H387" s="157"/>
      <c r="I387" s="158">
        <f t="shared" ref="I387:I406" si="53">J387+M387</f>
        <v>10559.6</v>
      </c>
      <c r="J387" s="156">
        <v>10559.6</v>
      </c>
      <c r="K387" s="157">
        <v>8655.4</v>
      </c>
      <c r="L387" s="157"/>
      <c r="M387" s="156"/>
      <c r="N387" s="155">
        <f t="shared" ref="N387:N406" si="54">D387+I387</f>
        <v>10871.2</v>
      </c>
      <c r="O387" s="126"/>
    </row>
    <row r="388" spans="1:15" ht="15.75" x14ac:dyDescent="0.25">
      <c r="A388" s="161"/>
      <c r="B388" s="160" t="s">
        <v>264</v>
      </c>
      <c r="C388" s="159" t="s">
        <v>611</v>
      </c>
      <c r="D388" s="155">
        <f t="shared" si="52"/>
        <v>60611.6</v>
      </c>
      <c r="E388" s="156">
        <v>60611.6</v>
      </c>
      <c r="F388" s="156">
        <v>60611.6</v>
      </c>
      <c r="G388" s="156">
        <v>0</v>
      </c>
      <c r="H388" s="157"/>
      <c r="I388" s="158">
        <f t="shared" si="53"/>
        <v>8350.6</v>
      </c>
      <c r="J388" s="156">
        <v>8350.6</v>
      </c>
      <c r="K388" s="157">
        <v>251.6</v>
      </c>
      <c r="L388" s="157"/>
      <c r="M388" s="156"/>
      <c r="N388" s="155">
        <f t="shared" si="54"/>
        <v>68962.2</v>
      </c>
      <c r="O388" s="126"/>
    </row>
    <row r="389" spans="1:15" ht="15.75" x14ac:dyDescent="0.25">
      <c r="A389" s="161"/>
      <c r="B389" s="160" t="s">
        <v>264</v>
      </c>
      <c r="C389" s="159" t="s">
        <v>610</v>
      </c>
      <c r="D389" s="155">
        <f t="shared" si="52"/>
        <v>51260</v>
      </c>
      <c r="E389" s="156">
        <v>51260</v>
      </c>
      <c r="F389" s="156">
        <v>49263.7</v>
      </c>
      <c r="G389" s="156">
        <v>1996.3</v>
      </c>
      <c r="H389" s="157"/>
      <c r="I389" s="158">
        <f t="shared" si="53"/>
        <v>6860.2</v>
      </c>
      <c r="J389" s="156">
        <v>6860.2</v>
      </c>
      <c r="K389" s="157">
        <v>199.2</v>
      </c>
      <c r="L389" s="157"/>
      <c r="M389" s="156"/>
      <c r="N389" s="155">
        <f t="shared" si="54"/>
        <v>58120.2</v>
      </c>
      <c r="O389" s="126"/>
    </row>
    <row r="390" spans="1:15" ht="15.75" x14ac:dyDescent="0.25">
      <c r="A390" s="170"/>
      <c r="B390" s="164" t="s">
        <v>264</v>
      </c>
      <c r="C390" s="163" t="s">
        <v>609</v>
      </c>
      <c r="D390" s="155">
        <f t="shared" si="52"/>
        <v>13606.7</v>
      </c>
      <c r="E390" s="156">
        <v>13606.7</v>
      </c>
      <c r="F390" s="156">
        <v>12509.400000000001</v>
      </c>
      <c r="G390" s="156">
        <v>1097.3</v>
      </c>
      <c r="H390" s="157"/>
      <c r="I390" s="158">
        <f t="shared" si="53"/>
        <v>2190.9</v>
      </c>
      <c r="J390" s="156">
        <v>2190.9</v>
      </c>
      <c r="K390" s="157">
        <v>92.9</v>
      </c>
      <c r="L390" s="157"/>
      <c r="M390" s="156"/>
      <c r="N390" s="155">
        <f t="shared" si="54"/>
        <v>15797.6</v>
      </c>
      <c r="O390" s="126"/>
    </row>
    <row r="391" spans="1:15" ht="15.75" x14ac:dyDescent="0.25">
      <c r="A391" s="170"/>
      <c r="B391" s="164" t="s">
        <v>264</v>
      </c>
      <c r="C391" s="163" t="s">
        <v>608</v>
      </c>
      <c r="D391" s="155">
        <f t="shared" si="52"/>
        <v>6718.7</v>
      </c>
      <c r="E391" s="156">
        <v>6718.7</v>
      </c>
      <c r="F391" s="156">
        <v>6323</v>
      </c>
      <c r="G391" s="156">
        <v>395.7</v>
      </c>
      <c r="H391" s="157"/>
      <c r="I391" s="158">
        <f t="shared" si="53"/>
        <v>1100.9000000000001</v>
      </c>
      <c r="J391" s="156">
        <v>1100.9000000000001</v>
      </c>
      <c r="K391" s="157">
        <v>47.9</v>
      </c>
      <c r="L391" s="157"/>
      <c r="M391" s="156"/>
      <c r="N391" s="155">
        <f t="shared" si="54"/>
        <v>7819.6</v>
      </c>
      <c r="O391" s="126"/>
    </row>
    <row r="392" spans="1:15" ht="15.75" x14ac:dyDescent="0.25">
      <c r="A392" s="170"/>
      <c r="B392" s="164" t="s">
        <v>264</v>
      </c>
      <c r="C392" s="163" t="s">
        <v>607</v>
      </c>
      <c r="D392" s="155">
        <f t="shared" si="52"/>
        <v>11672.2</v>
      </c>
      <c r="E392" s="156">
        <v>11672.2</v>
      </c>
      <c r="F392" s="156">
        <v>10956.2</v>
      </c>
      <c r="G392" s="156">
        <v>716</v>
      </c>
      <c r="H392" s="157"/>
      <c r="I392" s="158">
        <f t="shared" si="53"/>
        <v>1910.9</v>
      </c>
      <c r="J392" s="156">
        <v>1910.9</v>
      </c>
      <c r="K392" s="157">
        <v>65.900000000000006</v>
      </c>
      <c r="L392" s="157"/>
      <c r="M392" s="156"/>
      <c r="N392" s="155">
        <f t="shared" si="54"/>
        <v>13583.1</v>
      </c>
      <c r="O392" s="126"/>
    </row>
    <row r="393" spans="1:15" ht="15.75" x14ac:dyDescent="0.25">
      <c r="A393" s="170"/>
      <c r="B393" s="164" t="s">
        <v>264</v>
      </c>
      <c r="C393" s="163" t="s">
        <v>606</v>
      </c>
      <c r="D393" s="155">
        <f t="shared" si="52"/>
        <v>5108.2</v>
      </c>
      <c r="E393" s="156">
        <v>5108.2</v>
      </c>
      <c r="F393" s="156">
        <v>4384.8999999999996</v>
      </c>
      <c r="G393" s="156">
        <v>723.3</v>
      </c>
      <c r="H393" s="157"/>
      <c r="I393" s="158">
        <f t="shared" si="53"/>
        <v>752.4</v>
      </c>
      <c r="J393" s="156">
        <v>752.4</v>
      </c>
      <c r="K393" s="157">
        <v>55.4</v>
      </c>
      <c r="L393" s="157"/>
      <c r="M393" s="156"/>
      <c r="N393" s="155">
        <f t="shared" si="54"/>
        <v>5860.5999999999995</v>
      </c>
      <c r="O393" s="126"/>
    </row>
    <row r="394" spans="1:15" ht="15.75" x14ac:dyDescent="0.25">
      <c r="A394" s="170"/>
      <c r="B394" s="164" t="s">
        <v>264</v>
      </c>
      <c r="C394" s="163" t="s">
        <v>605</v>
      </c>
      <c r="D394" s="155">
        <f t="shared" si="52"/>
        <v>14945.7</v>
      </c>
      <c r="E394" s="156">
        <v>14945.7</v>
      </c>
      <c r="F394" s="156">
        <v>14346</v>
      </c>
      <c r="G394" s="156">
        <v>599.70000000000005</v>
      </c>
      <c r="H394" s="157"/>
      <c r="I394" s="158">
        <f t="shared" si="53"/>
        <v>2325.9</v>
      </c>
      <c r="J394" s="156">
        <v>2325.9</v>
      </c>
      <c r="K394" s="157">
        <v>77.900000000000006</v>
      </c>
      <c r="L394" s="157"/>
      <c r="M394" s="156"/>
      <c r="N394" s="155">
        <f t="shared" si="54"/>
        <v>17271.600000000002</v>
      </c>
      <c r="O394" s="126"/>
    </row>
    <row r="395" spans="1:15" ht="15.75" x14ac:dyDescent="0.25">
      <c r="A395" s="170"/>
      <c r="B395" s="164" t="s">
        <v>264</v>
      </c>
      <c r="C395" s="163" t="s">
        <v>604</v>
      </c>
      <c r="D395" s="155">
        <f t="shared" si="52"/>
        <v>11363.3</v>
      </c>
      <c r="E395" s="156">
        <v>11363.3</v>
      </c>
      <c r="F395" s="156">
        <v>10741.7</v>
      </c>
      <c r="G395" s="156">
        <v>621.6</v>
      </c>
      <c r="H395" s="157"/>
      <c r="I395" s="158">
        <f t="shared" si="53"/>
        <v>1837.9</v>
      </c>
      <c r="J395" s="156">
        <v>1837.9</v>
      </c>
      <c r="K395" s="157">
        <v>98.9</v>
      </c>
      <c r="L395" s="157"/>
      <c r="M395" s="156"/>
      <c r="N395" s="155">
        <f t="shared" si="54"/>
        <v>13201.199999999999</v>
      </c>
      <c r="O395" s="126"/>
    </row>
    <row r="396" spans="1:15" ht="15.75" x14ac:dyDescent="0.25">
      <c r="A396" s="170"/>
      <c r="B396" s="164" t="s">
        <v>264</v>
      </c>
      <c r="C396" s="163" t="s">
        <v>603</v>
      </c>
      <c r="D396" s="155">
        <f t="shared" si="52"/>
        <v>13466.4</v>
      </c>
      <c r="E396" s="156">
        <v>13466.4</v>
      </c>
      <c r="F396" s="156">
        <v>12525.4</v>
      </c>
      <c r="G396" s="156">
        <v>941</v>
      </c>
      <c r="H396" s="157"/>
      <c r="I396" s="158">
        <f t="shared" si="53"/>
        <v>2232.9</v>
      </c>
      <c r="J396" s="156">
        <v>2232.9</v>
      </c>
      <c r="K396" s="157">
        <v>104.9</v>
      </c>
      <c r="L396" s="157"/>
      <c r="M396" s="156"/>
      <c r="N396" s="155">
        <f t="shared" si="54"/>
        <v>15699.3</v>
      </c>
      <c r="O396" s="126"/>
    </row>
    <row r="397" spans="1:15" ht="15.75" x14ac:dyDescent="0.25">
      <c r="A397" s="170"/>
      <c r="B397" s="164" t="s">
        <v>264</v>
      </c>
      <c r="C397" s="163" t="s">
        <v>602</v>
      </c>
      <c r="D397" s="155">
        <f t="shared" si="52"/>
        <v>22111.8</v>
      </c>
      <c r="E397" s="156">
        <v>22111.8</v>
      </c>
      <c r="F397" s="156">
        <v>21123.600000000002</v>
      </c>
      <c r="G397" s="156">
        <v>988.2</v>
      </c>
      <c r="H397" s="157"/>
      <c r="I397" s="158">
        <f t="shared" si="53"/>
        <v>3380.3</v>
      </c>
      <c r="J397" s="156">
        <v>3380.3</v>
      </c>
      <c r="K397" s="157">
        <v>112.3</v>
      </c>
      <c r="L397" s="157"/>
      <c r="M397" s="156"/>
      <c r="N397" s="155">
        <f t="shared" si="54"/>
        <v>25492.1</v>
      </c>
      <c r="O397" s="126"/>
    </row>
    <row r="398" spans="1:15" ht="15.75" x14ac:dyDescent="0.25">
      <c r="A398" s="170"/>
      <c r="B398" s="164" t="s">
        <v>264</v>
      </c>
      <c r="C398" s="163" t="s">
        <v>601</v>
      </c>
      <c r="D398" s="155">
        <f t="shared" si="52"/>
        <v>13421.6</v>
      </c>
      <c r="E398" s="156">
        <v>13421.6</v>
      </c>
      <c r="F398" s="156">
        <v>12735.800000000001</v>
      </c>
      <c r="G398" s="156">
        <v>685.8</v>
      </c>
      <c r="H398" s="157"/>
      <c r="I398" s="158">
        <f t="shared" si="53"/>
        <v>2154.4</v>
      </c>
      <c r="J398" s="156">
        <v>2154.4</v>
      </c>
      <c r="K398" s="157">
        <v>82.4</v>
      </c>
      <c r="L398" s="157"/>
      <c r="M398" s="156"/>
      <c r="N398" s="155">
        <f t="shared" si="54"/>
        <v>15576</v>
      </c>
      <c r="O398" s="126"/>
    </row>
    <row r="399" spans="1:15" ht="15.75" x14ac:dyDescent="0.25">
      <c r="A399" s="170"/>
      <c r="B399" s="164" t="s">
        <v>264</v>
      </c>
      <c r="C399" s="163" t="s">
        <v>600</v>
      </c>
      <c r="D399" s="155">
        <f t="shared" si="52"/>
        <v>8986.7999999999993</v>
      </c>
      <c r="E399" s="156">
        <v>8986.7999999999993</v>
      </c>
      <c r="F399" s="156">
        <v>8618</v>
      </c>
      <c r="G399" s="156">
        <v>368.8</v>
      </c>
      <c r="H399" s="157"/>
      <c r="I399" s="158">
        <f t="shared" si="53"/>
        <v>1490.4</v>
      </c>
      <c r="J399" s="156">
        <v>1490.4</v>
      </c>
      <c r="K399" s="157">
        <v>52.4</v>
      </c>
      <c r="L399" s="157"/>
      <c r="M399" s="156"/>
      <c r="N399" s="155">
        <f t="shared" si="54"/>
        <v>10477.199999999999</v>
      </c>
      <c r="O399" s="126"/>
    </row>
    <row r="400" spans="1:15" ht="15.75" x14ac:dyDescent="0.25">
      <c r="A400" s="170"/>
      <c r="B400" s="164" t="s">
        <v>264</v>
      </c>
      <c r="C400" s="163" t="s">
        <v>599</v>
      </c>
      <c r="D400" s="155">
        <f t="shared" si="52"/>
        <v>19223.3</v>
      </c>
      <c r="E400" s="156">
        <v>19223.3</v>
      </c>
      <c r="F400" s="156">
        <v>18507.7</v>
      </c>
      <c r="G400" s="156">
        <v>715.6</v>
      </c>
      <c r="H400" s="157"/>
      <c r="I400" s="158">
        <f t="shared" si="53"/>
        <v>2564.9</v>
      </c>
      <c r="J400" s="156">
        <v>2564.9</v>
      </c>
      <c r="K400" s="157">
        <v>92.9</v>
      </c>
      <c r="L400" s="157"/>
      <c r="M400" s="156"/>
      <c r="N400" s="155">
        <f t="shared" si="54"/>
        <v>21788.2</v>
      </c>
      <c r="O400" s="126"/>
    </row>
    <row r="401" spans="1:15" ht="15.75" x14ac:dyDescent="0.25">
      <c r="A401" s="170"/>
      <c r="B401" s="164" t="s">
        <v>264</v>
      </c>
      <c r="C401" s="163" t="s">
        <v>598</v>
      </c>
      <c r="D401" s="155">
        <f t="shared" si="52"/>
        <v>9523.6</v>
      </c>
      <c r="E401" s="156">
        <v>9523.6</v>
      </c>
      <c r="F401" s="156">
        <v>8860.4</v>
      </c>
      <c r="G401" s="156">
        <v>663.2</v>
      </c>
      <c r="H401" s="157"/>
      <c r="I401" s="158">
        <f t="shared" si="53"/>
        <v>1542.4</v>
      </c>
      <c r="J401" s="156">
        <v>1542.4</v>
      </c>
      <c r="K401" s="157">
        <v>67.400000000000006</v>
      </c>
      <c r="L401" s="157"/>
      <c r="M401" s="156"/>
      <c r="N401" s="155">
        <f t="shared" si="54"/>
        <v>11066</v>
      </c>
      <c r="O401" s="126"/>
    </row>
    <row r="402" spans="1:15" ht="15.75" x14ac:dyDescent="0.25">
      <c r="A402" s="170"/>
      <c r="B402" s="172" t="s">
        <v>264</v>
      </c>
      <c r="C402" s="171" t="s">
        <v>597</v>
      </c>
      <c r="D402" s="155">
        <f t="shared" si="52"/>
        <v>29313.200000000001</v>
      </c>
      <c r="E402" s="156">
        <v>29313.200000000001</v>
      </c>
      <c r="F402" s="156">
        <v>26254.1</v>
      </c>
      <c r="G402" s="156">
        <v>3059.1</v>
      </c>
      <c r="H402" s="157"/>
      <c r="I402" s="158">
        <f t="shared" si="53"/>
        <v>3318.4</v>
      </c>
      <c r="J402" s="156">
        <v>3318.4</v>
      </c>
      <c r="K402" s="157">
        <v>94.4</v>
      </c>
      <c r="L402" s="157"/>
      <c r="M402" s="156"/>
      <c r="N402" s="155">
        <f t="shared" si="54"/>
        <v>32631.600000000002</v>
      </c>
      <c r="O402" s="126"/>
    </row>
    <row r="403" spans="1:15" ht="15.75" x14ac:dyDescent="0.25">
      <c r="A403" s="170"/>
      <c r="B403" s="172" t="s">
        <v>264</v>
      </c>
      <c r="C403" s="171" t="s">
        <v>596</v>
      </c>
      <c r="D403" s="155">
        <f t="shared" si="52"/>
        <v>45701.8</v>
      </c>
      <c r="E403" s="156">
        <v>45701.8</v>
      </c>
      <c r="F403" s="156">
        <v>44374.3</v>
      </c>
      <c r="G403" s="156">
        <v>1327.5</v>
      </c>
      <c r="H403" s="157"/>
      <c r="I403" s="158">
        <f t="shared" si="53"/>
        <v>6003.7</v>
      </c>
      <c r="J403" s="156">
        <v>6003.7</v>
      </c>
      <c r="K403" s="157">
        <v>221.7</v>
      </c>
      <c r="L403" s="157"/>
      <c r="M403" s="156"/>
      <c r="N403" s="155">
        <f t="shared" si="54"/>
        <v>51705.5</v>
      </c>
      <c r="O403" s="126"/>
    </row>
    <row r="404" spans="1:15" ht="15.75" x14ac:dyDescent="0.25">
      <c r="A404" s="170"/>
      <c r="B404" s="164" t="s">
        <v>264</v>
      </c>
      <c r="C404" s="163" t="s">
        <v>595</v>
      </c>
      <c r="D404" s="155">
        <f t="shared" si="52"/>
        <v>39808.300000000003</v>
      </c>
      <c r="E404" s="156">
        <v>39808.300000000003</v>
      </c>
      <c r="F404" s="156">
        <v>38738.5</v>
      </c>
      <c r="G404" s="156">
        <v>1069.8</v>
      </c>
      <c r="H404" s="157"/>
      <c r="I404" s="158">
        <f t="shared" si="53"/>
        <v>5006.8</v>
      </c>
      <c r="J404" s="156">
        <v>5006.8</v>
      </c>
      <c r="K404" s="157">
        <v>149.80000000000001</v>
      </c>
      <c r="L404" s="157"/>
      <c r="M404" s="156"/>
      <c r="N404" s="155">
        <f t="shared" si="54"/>
        <v>44815.100000000006</v>
      </c>
      <c r="O404" s="126"/>
    </row>
    <row r="405" spans="1:15" ht="15.75" x14ac:dyDescent="0.25">
      <c r="A405" s="170"/>
      <c r="B405" s="164" t="s">
        <v>264</v>
      </c>
      <c r="C405" s="163" t="s">
        <v>594</v>
      </c>
      <c r="D405" s="155">
        <f t="shared" si="52"/>
        <v>32705.3</v>
      </c>
      <c r="E405" s="156">
        <v>32705.3</v>
      </c>
      <c r="F405" s="156">
        <v>31067.599999999999</v>
      </c>
      <c r="G405" s="156">
        <v>1637.7</v>
      </c>
      <c r="H405" s="157"/>
      <c r="I405" s="158">
        <f t="shared" si="53"/>
        <v>4248.8</v>
      </c>
      <c r="J405" s="156">
        <v>4248.8</v>
      </c>
      <c r="K405" s="157">
        <v>146.80000000000001</v>
      </c>
      <c r="L405" s="157"/>
      <c r="M405" s="156"/>
      <c r="N405" s="155">
        <f t="shared" si="54"/>
        <v>36954.1</v>
      </c>
      <c r="O405" s="126"/>
    </row>
    <row r="406" spans="1:15" ht="15.75" x14ac:dyDescent="0.25">
      <c r="A406" s="170"/>
      <c r="B406" s="164" t="s">
        <v>264</v>
      </c>
      <c r="C406" s="163" t="s">
        <v>593</v>
      </c>
      <c r="D406" s="155">
        <f t="shared" si="52"/>
        <v>32920.199999999997</v>
      </c>
      <c r="E406" s="156">
        <v>32920.199999999997</v>
      </c>
      <c r="F406" s="156">
        <v>32150.400000000001</v>
      </c>
      <c r="G406" s="156">
        <v>769.8</v>
      </c>
      <c r="H406" s="157"/>
      <c r="I406" s="158">
        <f t="shared" si="53"/>
        <v>4455.8</v>
      </c>
      <c r="J406" s="156">
        <v>4455.8</v>
      </c>
      <c r="K406" s="157">
        <v>152.80000000000001</v>
      </c>
      <c r="L406" s="157"/>
      <c r="M406" s="156"/>
      <c r="N406" s="155">
        <f t="shared" si="54"/>
        <v>37376</v>
      </c>
      <c r="O406" s="126"/>
    </row>
    <row r="407" spans="1:15" ht="15.75" x14ac:dyDescent="0.25">
      <c r="A407" s="165"/>
      <c r="B407" s="164"/>
      <c r="C407" s="163"/>
      <c r="D407" s="158"/>
      <c r="E407" s="156"/>
      <c r="F407" s="162"/>
      <c r="G407" s="156"/>
      <c r="H407" s="162"/>
      <c r="I407" s="158"/>
      <c r="J407" s="162"/>
      <c r="K407" s="162"/>
      <c r="L407" s="162"/>
      <c r="M407" s="162"/>
      <c r="N407" s="158"/>
      <c r="O407" s="126"/>
    </row>
    <row r="408" spans="1:15" ht="39" x14ac:dyDescent="0.25">
      <c r="A408" s="169"/>
      <c r="B408" s="168"/>
      <c r="C408" s="167" t="s">
        <v>592</v>
      </c>
      <c r="D408" s="166">
        <f>SUM(D410:D421)</f>
        <v>163571.1</v>
      </c>
      <c r="E408" s="166">
        <f>SUM(E410:E421)</f>
        <v>163571.1</v>
      </c>
      <c r="F408" s="166">
        <f>SUM(F410:F421)</f>
        <v>155580.1</v>
      </c>
      <c r="G408" s="166">
        <f>SUM(G410:G421)</f>
        <v>7991</v>
      </c>
      <c r="H408" s="166"/>
      <c r="I408" s="166">
        <f>SUM(I410:I421)</f>
        <v>31892.700000000004</v>
      </c>
      <c r="J408" s="166">
        <f>SUM(J410:J421)</f>
        <v>31892.700000000004</v>
      </c>
      <c r="K408" s="166">
        <f>SUM(K410:K421)</f>
        <v>5662.0999999999958</v>
      </c>
      <c r="L408" s="166"/>
      <c r="M408" s="166"/>
      <c r="N408" s="166">
        <f>SUM(N410:N421)</f>
        <v>195463.80000000002</v>
      </c>
      <c r="O408" s="126"/>
    </row>
    <row r="409" spans="1:15" ht="15.75" x14ac:dyDescent="0.25">
      <c r="A409" s="165"/>
      <c r="B409" s="164"/>
      <c r="C409" s="163"/>
      <c r="D409" s="158"/>
      <c r="E409" s="156"/>
      <c r="F409" s="162"/>
      <c r="G409" s="156"/>
      <c r="H409" s="162"/>
      <c r="I409" s="158"/>
      <c r="J409" s="162"/>
      <c r="K409" s="162"/>
      <c r="L409" s="162"/>
      <c r="M409" s="162"/>
      <c r="N409" s="158"/>
      <c r="O409" s="126"/>
    </row>
    <row r="410" spans="1:15" ht="31.5" x14ac:dyDescent="0.25">
      <c r="A410" s="165"/>
      <c r="B410" s="172" t="s">
        <v>264</v>
      </c>
      <c r="C410" s="163" t="s">
        <v>591</v>
      </c>
      <c r="D410" s="155">
        <f t="shared" ref="D410:D421" si="55">E410+H410</f>
        <v>145.69999999999999</v>
      </c>
      <c r="E410" s="156">
        <v>145.69999999999999</v>
      </c>
      <c r="F410" s="156"/>
      <c r="G410" s="156">
        <v>145.69999999999999</v>
      </c>
      <c r="H410" s="157"/>
      <c r="I410" s="158">
        <f t="shared" ref="I410:I421" si="56">J410+M410</f>
        <v>5826</v>
      </c>
      <c r="J410" s="156">
        <v>5826</v>
      </c>
      <c r="K410" s="157">
        <v>4775.3999999999996</v>
      </c>
      <c r="L410" s="157"/>
      <c r="M410" s="156"/>
      <c r="N410" s="155">
        <f t="shared" ref="N410:N421" si="57">D410+I410</f>
        <v>5971.7</v>
      </c>
      <c r="O410" s="126"/>
    </row>
    <row r="411" spans="1:15" ht="15.75" x14ac:dyDescent="0.25">
      <c r="A411" s="161"/>
      <c r="B411" s="160" t="s">
        <v>264</v>
      </c>
      <c r="C411" s="159" t="s">
        <v>590</v>
      </c>
      <c r="D411" s="155">
        <f t="shared" si="55"/>
        <v>14762.2</v>
      </c>
      <c r="E411" s="156">
        <v>14762.2</v>
      </c>
      <c r="F411" s="156">
        <v>14429</v>
      </c>
      <c r="G411" s="156">
        <v>333.2</v>
      </c>
      <c r="H411" s="157"/>
      <c r="I411" s="158">
        <f t="shared" si="56"/>
        <v>2294.9</v>
      </c>
      <c r="J411" s="156">
        <v>2294.9</v>
      </c>
      <c r="K411" s="157">
        <v>68.900000000000006</v>
      </c>
      <c r="L411" s="157"/>
      <c r="M411" s="156"/>
      <c r="N411" s="155">
        <f t="shared" si="57"/>
        <v>17057.100000000002</v>
      </c>
      <c r="O411" s="126"/>
    </row>
    <row r="412" spans="1:15" ht="15.75" x14ac:dyDescent="0.25">
      <c r="A412" s="161"/>
      <c r="B412" s="160" t="s">
        <v>264</v>
      </c>
      <c r="C412" s="159" t="s">
        <v>589</v>
      </c>
      <c r="D412" s="155">
        <f t="shared" si="55"/>
        <v>19653.400000000001</v>
      </c>
      <c r="E412" s="156">
        <v>19653.400000000001</v>
      </c>
      <c r="F412" s="156">
        <v>19218.099999999999</v>
      </c>
      <c r="G412" s="156">
        <v>435.3</v>
      </c>
      <c r="H412" s="157"/>
      <c r="I412" s="158">
        <f t="shared" si="56"/>
        <v>2917.9</v>
      </c>
      <c r="J412" s="156">
        <v>2917.9</v>
      </c>
      <c r="K412" s="157">
        <v>86.9</v>
      </c>
      <c r="L412" s="157"/>
      <c r="M412" s="156"/>
      <c r="N412" s="155">
        <f t="shared" si="57"/>
        <v>22571.300000000003</v>
      </c>
      <c r="O412" s="126"/>
    </row>
    <row r="413" spans="1:15" ht="15.75" x14ac:dyDescent="0.25">
      <c r="A413" s="170"/>
      <c r="B413" s="172" t="s">
        <v>264</v>
      </c>
      <c r="C413" s="171" t="s">
        <v>588</v>
      </c>
      <c r="D413" s="155">
        <f t="shared" si="55"/>
        <v>6302.9</v>
      </c>
      <c r="E413" s="156">
        <v>6302.9</v>
      </c>
      <c r="F413" s="156">
        <v>6065.1</v>
      </c>
      <c r="G413" s="156">
        <v>237.8</v>
      </c>
      <c r="H413" s="157"/>
      <c r="I413" s="158">
        <f t="shared" si="56"/>
        <v>1069.9000000000001</v>
      </c>
      <c r="J413" s="156">
        <v>1069.9000000000001</v>
      </c>
      <c r="K413" s="157">
        <v>38.9</v>
      </c>
      <c r="L413" s="157"/>
      <c r="M413" s="156"/>
      <c r="N413" s="155">
        <f t="shared" si="57"/>
        <v>7372.7999999999993</v>
      </c>
      <c r="O413" s="126"/>
    </row>
    <row r="414" spans="1:15" ht="15.75" x14ac:dyDescent="0.25">
      <c r="A414" s="165"/>
      <c r="B414" s="164" t="s">
        <v>264</v>
      </c>
      <c r="C414" s="163" t="s">
        <v>587</v>
      </c>
      <c r="D414" s="155">
        <f t="shared" si="55"/>
        <v>11572.5</v>
      </c>
      <c r="E414" s="156">
        <v>11572.5</v>
      </c>
      <c r="F414" s="156">
        <v>10672.9</v>
      </c>
      <c r="G414" s="156">
        <v>899.6</v>
      </c>
      <c r="H414" s="157"/>
      <c r="I414" s="158">
        <f t="shared" si="56"/>
        <v>1723.9</v>
      </c>
      <c r="J414" s="156">
        <v>1723.9</v>
      </c>
      <c r="K414" s="157">
        <v>65.900000000000006</v>
      </c>
      <c r="L414" s="157"/>
      <c r="M414" s="156"/>
      <c r="N414" s="155">
        <f t="shared" si="57"/>
        <v>13296.4</v>
      </c>
      <c r="O414" s="126"/>
    </row>
    <row r="415" spans="1:15" ht="15.75" x14ac:dyDescent="0.25">
      <c r="A415" s="170"/>
      <c r="B415" s="164" t="s">
        <v>264</v>
      </c>
      <c r="C415" s="163" t="s">
        <v>586</v>
      </c>
      <c r="D415" s="155">
        <f t="shared" si="55"/>
        <v>9451.9</v>
      </c>
      <c r="E415" s="156">
        <v>9451.9</v>
      </c>
      <c r="F415" s="156">
        <v>8949.2000000000007</v>
      </c>
      <c r="G415" s="156">
        <v>502.7</v>
      </c>
      <c r="H415" s="157"/>
      <c r="I415" s="158">
        <f t="shared" si="56"/>
        <v>1511.4</v>
      </c>
      <c r="J415" s="156">
        <v>1511.4</v>
      </c>
      <c r="K415" s="157">
        <v>58.4</v>
      </c>
      <c r="L415" s="157"/>
      <c r="M415" s="156"/>
      <c r="N415" s="155">
        <f t="shared" si="57"/>
        <v>10963.3</v>
      </c>
      <c r="O415" s="126"/>
    </row>
    <row r="416" spans="1:15" ht="15.75" x14ac:dyDescent="0.25">
      <c r="A416" s="170"/>
      <c r="B416" s="164" t="s">
        <v>264</v>
      </c>
      <c r="C416" s="163" t="s">
        <v>585</v>
      </c>
      <c r="D416" s="155">
        <f t="shared" si="55"/>
        <v>9872.2000000000007</v>
      </c>
      <c r="E416" s="156">
        <v>9872.2000000000007</v>
      </c>
      <c r="F416" s="156">
        <v>9224.6</v>
      </c>
      <c r="G416" s="156">
        <v>647.6</v>
      </c>
      <c r="H416" s="157"/>
      <c r="I416" s="158">
        <f t="shared" si="56"/>
        <v>1593.4</v>
      </c>
      <c r="J416" s="156">
        <v>1593.4</v>
      </c>
      <c r="K416" s="157">
        <v>82.4</v>
      </c>
      <c r="L416" s="157"/>
      <c r="M416" s="156"/>
      <c r="N416" s="155">
        <f t="shared" si="57"/>
        <v>11465.6</v>
      </c>
      <c r="O416" s="126"/>
    </row>
    <row r="417" spans="1:15" ht="15.75" x14ac:dyDescent="0.25">
      <c r="A417" s="165"/>
      <c r="B417" s="164" t="s">
        <v>264</v>
      </c>
      <c r="C417" s="163" t="s">
        <v>584</v>
      </c>
      <c r="D417" s="155">
        <f t="shared" si="55"/>
        <v>14948.4</v>
      </c>
      <c r="E417" s="156">
        <v>14948.4</v>
      </c>
      <c r="F417" s="156">
        <v>14279.5</v>
      </c>
      <c r="G417" s="156">
        <v>668.9</v>
      </c>
      <c r="H417" s="157"/>
      <c r="I417" s="158">
        <f t="shared" si="56"/>
        <v>2497.4</v>
      </c>
      <c r="J417" s="156">
        <v>2497.4</v>
      </c>
      <c r="K417" s="157">
        <v>73.400000000000006</v>
      </c>
      <c r="L417" s="157"/>
      <c r="M417" s="156"/>
      <c r="N417" s="155">
        <f t="shared" si="57"/>
        <v>17445.8</v>
      </c>
      <c r="O417" s="126"/>
    </row>
    <row r="418" spans="1:15" ht="15.75" x14ac:dyDescent="0.25">
      <c r="A418" s="170"/>
      <c r="B418" s="164" t="s">
        <v>264</v>
      </c>
      <c r="C418" s="163" t="s">
        <v>583</v>
      </c>
      <c r="D418" s="155">
        <f t="shared" si="55"/>
        <v>11132.5</v>
      </c>
      <c r="E418" s="156">
        <v>11132.5</v>
      </c>
      <c r="F418" s="156">
        <v>10228.400000000001</v>
      </c>
      <c r="G418" s="156">
        <v>904.1</v>
      </c>
      <c r="H418" s="157"/>
      <c r="I418" s="158">
        <f t="shared" si="56"/>
        <v>1957.4</v>
      </c>
      <c r="J418" s="156">
        <v>1957.4</v>
      </c>
      <c r="K418" s="157">
        <v>79.400000000000006</v>
      </c>
      <c r="L418" s="157"/>
      <c r="M418" s="156"/>
      <c r="N418" s="155">
        <f t="shared" si="57"/>
        <v>13089.9</v>
      </c>
      <c r="O418" s="126"/>
    </row>
    <row r="419" spans="1:15" ht="15.75" x14ac:dyDescent="0.25">
      <c r="A419" s="170"/>
      <c r="B419" s="164" t="s">
        <v>264</v>
      </c>
      <c r="C419" s="163" t="s">
        <v>582</v>
      </c>
      <c r="D419" s="155">
        <f t="shared" si="55"/>
        <v>12670.6</v>
      </c>
      <c r="E419" s="156">
        <v>12670.6</v>
      </c>
      <c r="F419" s="156">
        <v>12038.9</v>
      </c>
      <c r="G419" s="156">
        <v>631.70000000000005</v>
      </c>
      <c r="H419" s="157"/>
      <c r="I419" s="158">
        <f t="shared" si="56"/>
        <v>2113.4</v>
      </c>
      <c r="J419" s="156">
        <v>2113.4</v>
      </c>
      <c r="K419" s="157">
        <v>70.400000000000006</v>
      </c>
      <c r="L419" s="157"/>
      <c r="M419" s="156"/>
      <c r="N419" s="155">
        <f t="shared" si="57"/>
        <v>14784</v>
      </c>
      <c r="O419" s="126"/>
    </row>
    <row r="420" spans="1:15" ht="15.75" x14ac:dyDescent="0.25">
      <c r="A420" s="170"/>
      <c r="B420" s="164" t="s">
        <v>264</v>
      </c>
      <c r="C420" s="163" t="s">
        <v>581</v>
      </c>
      <c r="D420" s="155">
        <f t="shared" si="55"/>
        <v>42417.2</v>
      </c>
      <c r="E420" s="156">
        <v>42417.2</v>
      </c>
      <c r="F420" s="156">
        <v>40295.799999999996</v>
      </c>
      <c r="G420" s="156">
        <v>2121.4</v>
      </c>
      <c r="H420" s="157"/>
      <c r="I420" s="158">
        <f t="shared" si="56"/>
        <v>6501.7</v>
      </c>
      <c r="J420" s="156">
        <v>6501.7</v>
      </c>
      <c r="K420" s="157">
        <v>203.7</v>
      </c>
      <c r="L420" s="157"/>
      <c r="M420" s="156"/>
      <c r="N420" s="155">
        <f t="shared" si="57"/>
        <v>48918.899999999994</v>
      </c>
      <c r="O420" s="126"/>
    </row>
    <row r="421" spans="1:15" ht="15.75" x14ac:dyDescent="0.25">
      <c r="A421" s="165"/>
      <c r="B421" s="164" t="s">
        <v>264</v>
      </c>
      <c r="C421" s="163" t="s">
        <v>580</v>
      </c>
      <c r="D421" s="155">
        <f t="shared" si="55"/>
        <v>10641.6</v>
      </c>
      <c r="E421" s="156">
        <v>10641.6</v>
      </c>
      <c r="F421" s="156">
        <v>10178.6</v>
      </c>
      <c r="G421" s="156">
        <v>463</v>
      </c>
      <c r="H421" s="157"/>
      <c r="I421" s="158">
        <f t="shared" si="56"/>
        <v>1885.4</v>
      </c>
      <c r="J421" s="156">
        <v>1885.4</v>
      </c>
      <c r="K421" s="157">
        <v>58.4</v>
      </c>
      <c r="L421" s="157"/>
      <c r="M421" s="156"/>
      <c r="N421" s="155">
        <f t="shared" si="57"/>
        <v>12527</v>
      </c>
      <c r="O421" s="126"/>
    </row>
    <row r="422" spans="1:15" ht="15.75" x14ac:dyDescent="0.25">
      <c r="A422" s="165"/>
      <c r="B422" s="164"/>
      <c r="C422" s="163"/>
      <c r="D422" s="158"/>
      <c r="E422" s="156"/>
      <c r="F422" s="162"/>
      <c r="G422" s="156"/>
      <c r="H422" s="162"/>
      <c r="I422" s="158"/>
      <c r="J422" s="162"/>
      <c r="K422" s="162"/>
      <c r="L422" s="162"/>
      <c r="M422" s="162"/>
      <c r="N422" s="158"/>
      <c r="O422" s="126"/>
    </row>
    <row r="423" spans="1:15" ht="39" x14ac:dyDescent="0.25">
      <c r="A423" s="169"/>
      <c r="B423" s="168"/>
      <c r="C423" s="167" t="s">
        <v>579</v>
      </c>
      <c r="D423" s="166">
        <f>SUM(D425:D436)</f>
        <v>187163.69999999998</v>
      </c>
      <c r="E423" s="166">
        <f>SUM(E425:E436)</f>
        <v>187163.69999999998</v>
      </c>
      <c r="F423" s="166">
        <f>SUM(F425:F436)</f>
        <v>180281.30000000002</v>
      </c>
      <c r="G423" s="166">
        <f>SUM(G425:G436)</f>
        <v>6882.4</v>
      </c>
      <c r="H423" s="166"/>
      <c r="I423" s="166">
        <f>SUM(I425:I436)</f>
        <v>35225.100000000006</v>
      </c>
      <c r="J423" s="166">
        <f>SUM(J425:J436)</f>
        <v>35225.100000000006</v>
      </c>
      <c r="K423" s="166">
        <f>SUM(K425:K436)</f>
        <v>5759.4999999999964</v>
      </c>
      <c r="L423" s="166"/>
      <c r="M423" s="166"/>
      <c r="N423" s="166">
        <f>SUM(N425:N436)</f>
        <v>222388.80000000005</v>
      </c>
      <c r="O423" s="126"/>
    </row>
    <row r="424" spans="1:15" ht="15.75" x14ac:dyDescent="0.25">
      <c r="A424" s="165"/>
      <c r="B424" s="164"/>
      <c r="C424" s="163"/>
      <c r="D424" s="158"/>
      <c r="E424" s="156"/>
      <c r="F424" s="162"/>
      <c r="G424" s="156"/>
      <c r="H424" s="162"/>
      <c r="I424" s="158"/>
      <c r="J424" s="162"/>
      <c r="K424" s="162"/>
      <c r="L424" s="162"/>
      <c r="M424" s="162"/>
      <c r="N424" s="158"/>
      <c r="O424" s="126"/>
    </row>
    <row r="425" spans="1:15" ht="31.5" x14ac:dyDescent="0.25">
      <c r="A425" s="165"/>
      <c r="B425" s="172" t="s">
        <v>264</v>
      </c>
      <c r="C425" s="163" t="s">
        <v>578</v>
      </c>
      <c r="D425" s="155">
        <f t="shared" ref="D425:D436" si="58">E425+H425</f>
        <v>113.7</v>
      </c>
      <c r="E425" s="156">
        <v>113.7</v>
      </c>
      <c r="F425" s="156"/>
      <c r="G425" s="156">
        <v>113.7</v>
      </c>
      <c r="H425" s="157"/>
      <c r="I425" s="158">
        <f t="shared" ref="I425:I436" si="59">J425+M425</f>
        <v>5826</v>
      </c>
      <c r="J425" s="156">
        <v>5826</v>
      </c>
      <c r="K425" s="157">
        <v>4775.3999999999996</v>
      </c>
      <c r="L425" s="157"/>
      <c r="M425" s="156"/>
      <c r="N425" s="155">
        <f t="shared" ref="N425:N436" si="60">D425+I425</f>
        <v>5939.7</v>
      </c>
      <c r="O425" s="126"/>
    </row>
    <row r="426" spans="1:15" ht="15.75" x14ac:dyDescent="0.25">
      <c r="A426" s="161"/>
      <c r="B426" s="160" t="s">
        <v>264</v>
      </c>
      <c r="C426" s="159" t="s">
        <v>577</v>
      </c>
      <c r="D426" s="155">
        <f t="shared" si="58"/>
        <v>22529.5</v>
      </c>
      <c r="E426" s="156">
        <v>22529.5</v>
      </c>
      <c r="F426" s="156">
        <v>22014.400000000001</v>
      </c>
      <c r="G426" s="156">
        <v>515.1</v>
      </c>
      <c r="H426" s="157"/>
      <c r="I426" s="158">
        <f t="shared" si="59"/>
        <v>3339.4</v>
      </c>
      <c r="J426" s="156">
        <v>3339.4</v>
      </c>
      <c r="K426" s="157">
        <v>100.4</v>
      </c>
      <c r="L426" s="157"/>
      <c r="M426" s="156"/>
      <c r="N426" s="155">
        <f t="shared" si="60"/>
        <v>25868.9</v>
      </c>
      <c r="O426" s="126"/>
    </row>
    <row r="427" spans="1:15" ht="15.75" x14ac:dyDescent="0.25">
      <c r="A427" s="161"/>
      <c r="B427" s="160" t="s">
        <v>264</v>
      </c>
      <c r="C427" s="159" t="s">
        <v>576</v>
      </c>
      <c r="D427" s="155">
        <f t="shared" si="58"/>
        <v>23693.1</v>
      </c>
      <c r="E427" s="156">
        <v>23693.1</v>
      </c>
      <c r="F427" s="156">
        <v>23158.899999999998</v>
      </c>
      <c r="G427" s="156">
        <v>534.20000000000005</v>
      </c>
      <c r="H427" s="157"/>
      <c r="I427" s="158">
        <f t="shared" si="59"/>
        <v>3537.4</v>
      </c>
      <c r="J427" s="156">
        <v>3537.4</v>
      </c>
      <c r="K427" s="157">
        <v>103.4</v>
      </c>
      <c r="L427" s="157"/>
      <c r="M427" s="156"/>
      <c r="N427" s="155">
        <f t="shared" si="60"/>
        <v>27230.5</v>
      </c>
      <c r="O427" s="126"/>
    </row>
    <row r="428" spans="1:15" ht="15.75" x14ac:dyDescent="0.25">
      <c r="A428" s="170"/>
      <c r="B428" s="172" t="s">
        <v>264</v>
      </c>
      <c r="C428" s="171" t="s">
        <v>575</v>
      </c>
      <c r="D428" s="155">
        <f t="shared" si="58"/>
        <v>5546.2</v>
      </c>
      <c r="E428" s="156">
        <v>5546.2</v>
      </c>
      <c r="F428" s="156">
        <v>5294.5999999999995</v>
      </c>
      <c r="G428" s="156">
        <v>251.6</v>
      </c>
      <c r="H428" s="157"/>
      <c r="I428" s="158">
        <f t="shared" si="59"/>
        <v>892.9</v>
      </c>
      <c r="J428" s="156">
        <v>892.9</v>
      </c>
      <c r="K428" s="157">
        <v>41.9</v>
      </c>
      <c r="L428" s="157"/>
      <c r="M428" s="156"/>
      <c r="N428" s="155">
        <f t="shared" si="60"/>
        <v>6439.0999999999995</v>
      </c>
      <c r="O428" s="126"/>
    </row>
    <row r="429" spans="1:15" ht="15.75" x14ac:dyDescent="0.25">
      <c r="A429" s="165"/>
      <c r="B429" s="164" t="s">
        <v>264</v>
      </c>
      <c r="C429" s="163" t="s">
        <v>574</v>
      </c>
      <c r="D429" s="155">
        <f t="shared" si="58"/>
        <v>12406.6</v>
      </c>
      <c r="E429" s="156">
        <v>12406.6</v>
      </c>
      <c r="F429" s="156">
        <v>11895.5</v>
      </c>
      <c r="G429" s="156">
        <v>511.1</v>
      </c>
      <c r="H429" s="157"/>
      <c r="I429" s="158">
        <f t="shared" si="59"/>
        <v>2138.9</v>
      </c>
      <c r="J429" s="156">
        <v>2138.9</v>
      </c>
      <c r="K429" s="157">
        <v>77.900000000000006</v>
      </c>
      <c r="L429" s="157"/>
      <c r="M429" s="156"/>
      <c r="N429" s="155">
        <f t="shared" si="60"/>
        <v>14545.5</v>
      </c>
      <c r="O429" s="126"/>
    </row>
    <row r="430" spans="1:15" ht="15.75" x14ac:dyDescent="0.25">
      <c r="A430" s="170"/>
      <c r="B430" s="164" t="s">
        <v>264</v>
      </c>
      <c r="C430" s="163" t="s">
        <v>573</v>
      </c>
      <c r="D430" s="155">
        <f t="shared" si="58"/>
        <v>23361.7</v>
      </c>
      <c r="E430" s="156">
        <v>23361.7</v>
      </c>
      <c r="F430" s="156">
        <v>22826.9</v>
      </c>
      <c r="G430" s="156">
        <v>534.79999999999995</v>
      </c>
      <c r="H430" s="157"/>
      <c r="I430" s="158">
        <f t="shared" si="59"/>
        <v>3573.8</v>
      </c>
      <c r="J430" s="156">
        <v>3573.8</v>
      </c>
      <c r="K430" s="157">
        <v>113.8</v>
      </c>
      <c r="L430" s="157"/>
      <c r="M430" s="156"/>
      <c r="N430" s="155">
        <f t="shared" si="60"/>
        <v>26935.5</v>
      </c>
      <c r="O430" s="126"/>
    </row>
    <row r="431" spans="1:15" ht="15.75" x14ac:dyDescent="0.25">
      <c r="A431" s="170"/>
      <c r="B431" s="164" t="s">
        <v>264</v>
      </c>
      <c r="C431" s="163" t="s">
        <v>572</v>
      </c>
      <c r="D431" s="155">
        <f t="shared" si="58"/>
        <v>6882.2</v>
      </c>
      <c r="E431" s="156">
        <v>6882.2</v>
      </c>
      <c r="F431" s="156">
        <v>6240.5</v>
      </c>
      <c r="G431" s="156">
        <v>641.70000000000005</v>
      </c>
      <c r="H431" s="157"/>
      <c r="I431" s="158">
        <f t="shared" si="59"/>
        <v>1141.9000000000001</v>
      </c>
      <c r="J431" s="156">
        <v>1141.9000000000001</v>
      </c>
      <c r="K431" s="157">
        <v>59.9</v>
      </c>
      <c r="L431" s="157"/>
      <c r="M431" s="156"/>
      <c r="N431" s="155">
        <f t="shared" si="60"/>
        <v>8024.1</v>
      </c>
      <c r="O431" s="126"/>
    </row>
    <row r="432" spans="1:15" ht="15.75" x14ac:dyDescent="0.25">
      <c r="A432" s="165"/>
      <c r="B432" s="164" t="s">
        <v>264</v>
      </c>
      <c r="C432" s="163" t="s">
        <v>571</v>
      </c>
      <c r="D432" s="155">
        <f t="shared" si="58"/>
        <v>8746.2999999999993</v>
      </c>
      <c r="E432" s="156">
        <v>8746.2999999999993</v>
      </c>
      <c r="F432" s="156">
        <v>8232</v>
      </c>
      <c r="G432" s="156">
        <v>514.29999999999995</v>
      </c>
      <c r="H432" s="157"/>
      <c r="I432" s="158">
        <f t="shared" si="59"/>
        <v>1526.9</v>
      </c>
      <c r="J432" s="156">
        <v>1526.9</v>
      </c>
      <c r="K432" s="157">
        <v>62.9</v>
      </c>
      <c r="L432" s="157"/>
      <c r="M432" s="156"/>
      <c r="N432" s="155">
        <f t="shared" si="60"/>
        <v>10273.199999999999</v>
      </c>
      <c r="O432" s="126"/>
    </row>
    <row r="433" spans="1:15" ht="15.75" x14ac:dyDescent="0.25">
      <c r="A433" s="170"/>
      <c r="B433" s="164" t="s">
        <v>264</v>
      </c>
      <c r="C433" s="163" t="s">
        <v>570</v>
      </c>
      <c r="D433" s="155">
        <f t="shared" si="58"/>
        <v>9303.4</v>
      </c>
      <c r="E433" s="156">
        <v>9303.4</v>
      </c>
      <c r="F433" s="156">
        <v>8947.7999999999993</v>
      </c>
      <c r="G433" s="156">
        <v>355.6</v>
      </c>
      <c r="H433" s="157"/>
      <c r="I433" s="158">
        <f t="shared" si="59"/>
        <v>1521.4</v>
      </c>
      <c r="J433" s="156">
        <v>1521.4</v>
      </c>
      <c r="K433" s="157">
        <v>61.4</v>
      </c>
      <c r="L433" s="157"/>
      <c r="M433" s="156"/>
      <c r="N433" s="155">
        <f t="shared" si="60"/>
        <v>10824.8</v>
      </c>
      <c r="O433" s="126"/>
    </row>
    <row r="434" spans="1:15" ht="15.75" x14ac:dyDescent="0.25">
      <c r="A434" s="170"/>
      <c r="B434" s="164" t="s">
        <v>264</v>
      </c>
      <c r="C434" s="163" t="s">
        <v>569</v>
      </c>
      <c r="D434" s="155">
        <f t="shared" si="58"/>
        <v>48167.9</v>
      </c>
      <c r="E434" s="156">
        <v>48167.9</v>
      </c>
      <c r="F434" s="156">
        <v>46235.1</v>
      </c>
      <c r="G434" s="156">
        <v>1932.8</v>
      </c>
      <c r="H434" s="157"/>
      <c r="I434" s="158">
        <f t="shared" si="59"/>
        <v>7266.2</v>
      </c>
      <c r="J434" s="156">
        <v>7266.2</v>
      </c>
      <c r="K434" s="157">
        <v>208.2</v>
      </c>
      <c r="L434" s="157"/>
      <c r="M434" s="156"/>
      <c r="N434" s="155">
        <f t="shared" si="60"/>
        <v>55434.1</v>
      </c>
      <c r="O434" s="126"/>
    </row>
    <row r="435" spans="1:15" ht="15.75" x14ac:dyDescent="0.25">
      <c r="A435" s="165"/>
      <c r="B435" s="164" t="s">
        <v>264</v>
      </c>
      <c r="C435" s="163" t="s">
        <v>568</v>
      </c>
      <c r="D435" s="155">
        <f t="shared" si="58"/>
        <v>13682.3</v>
      </c>
      <c r="E435" s="156">
        <v>13682.3</v>
      </c>
      <c r="F435" s="156">
        <v>13169.5</v>
      </c>
      <c r="G435" s="156">
        <v>512.79999999999995</v>
      </c>
      <c r="H435" s="157"/>
      <c r="I435" s="158">
        <f t="shared" si="59"/>
        <v>2336.9</v>
      </c>
      <c r="J435" s="156">
        <v>2336.9</v>
      </c>
      <c r="K435" s="157">
        <v>80.900000000000006</v>
      </c>
      <c r="L435" s="157"/>
      <c r="M435" s="156"/>
      <c r="N435" s="155">
        <f t="shared" si="60"/>
        <v>16019.199999999999</v>
      </c>
      <c r="O435" s="126"/>
    </row>
    <row r="436" spans="1:15" ht="15.75" x14ac:dyDescent="0.25">
      <c r="A436" s="170"/>
      <c r="B436" s="164" t="s">
        <v>264</v>
      </c>
      <c r="C436" s="163" t="s">
        <v>567</v>
      </c>
      <c r="D436" s="155">
        <f t="shared" si="58"/>
        <v>12730.8</v>
      </c>
      <c r="E436" s="156">
        <v>12730.8</v>
      </c>
      <c r="F436" s="156">
        <v>12266.099999999999</v>
      </c>
      <c r="G436" s="156">
        <v>464.7</v>
      </c>
      <c r="H436" s="157"/>
      <c r="I436" s="158">
        <f t="shared" si="59"/>
        <v>2123.4</v>
      </c>
      <c r="J436" s="156">
        <v>2123.4</v>
      </c>
      <c r="K436" s="157">
        <v>73.400000000000006</v>
      </c>
      <c r="L436" s="157"/>
      <c r="M436" s="156"/>
      <c r="N436" s="155">
        <f t="shared" si="60"/>
        <v>14854.199999999999</v>
      </c>
      <c r="O436" s="126"/>
    </row>
    <row r="437" spans="1:15" ht="15.75" x14ac:dyDescent="0.25">
      <c r="A437" s="165"/>
      <c r="B437" s="164"/>
      <c r="C437" s="163"/>
      <c r="D437" s="158"/>
      <c r="E437" s="156"/>
      <c r="F437" s="162"/>
      <c r="G437" s="156"/>
      <c r="H437" s="162"/>
      <c r="I437" s="158"/>
      <c r="J437" s="162"/>
      <c r="K437" s="162"/>
      <c r="L437" s="162"/>
      <c r="M437" s="162"/>
      <c r="N437" s="158"/>
      <c r="O437" s="126"/>
    </row>
    <row r="438" spans="1:15" ht="39" x14ac:dyDescent="0.25">
      <c r="A438" s="169"/>
      <c r="B438" s="168"/>
      <c r="C438" s="167" t="s">
        <v>566</v>
      </c>
      <c r="D438" s="166">
        <f>SUM(D440:D451)</f>
        <v>149766.40000000002</v>
      </c>
      <c r="E438" s="166">
        <f>SUM(E440:E451)</f>
        <v>149766.40000000002</v>
      </c>
      <c r="F438" s="166">
        <f>SUM(F440:F451)</f>
        <v>141045.6</v>
      </c>
      <c r="G438" s="166">
        <f>SUM(G440:G451)</f>
        <v>8720.7999999999993</v>
      </c>
      <c r="H438" s="166"/>
      <c r="I438" s="166">
        <f>SUM(I440:I451)</f>
        <v>29746.100000000002</v>
      </c>
      <c r="J438" s="166">
        <f>SUM(J440:J451)</f>
        <v>29746.100000000002</v>
      </c>
      <c r="K438" s="166">
        <f>SUM(K440:K451)</f>
        <v>6045.8999999999969</v>
      </c>
      <c r="L438" s="166"/>
      <c r="M438" s="166"/>
      <c r="N438" s="166">
        <f>SUM(N440:N451)</f>
        <v>179512.5</v>
      </c>
      <c r="O438" s="126"/>
    </row>
    <row r="439" spans="1:15" ht="15.75" x14ac:dyDescent="0.25">
      <c r="A439" s="165"/>
      <c r="B439" s="164"/>
      <c r="C439" s="163"/>
      <c r="D439" s="158"/>
      <c r="E439" s="156"/>
      <c r="F439" s="162"/>
      <c r="G439" s="156"/>
      <c r="H439" s="162"/>
      <c r="I439" s="158"/>
      <c r="J439" s="162"/>
      <c r="K439" s="162"/>
      <c r="L439" s="162"/>
      <c r="M439" s="162"/>
      <c r="N439" s="158"/>
      <c r="O439" s="126"/>
    </row>
    <row r="440" spans="1:15" ht="31.5" x14ac:dyDescent="0.25">
      <c r="A440" s="165"/>
      <c r="B440" s="172" t="s">
        <v>264</v>
      </c>
      <c r="C440" s="163" t="s">
        <v>565</v>
      </c>
      <c r="D440" s="155">
        <f t="shared" ref="D440:D451" si="61">E440+H440</f>
        <v>111.1</v>
      </c>
      <c r="E440" s="156">
        <v>111.1</v>
      </c>
      <c r="F440" s="156"/>
      <c r="G440" s="156">
        <v>111.1</v>
      </c>
      <c r="H440" s="157"/>
      <c r="I440" s="158">
        <f t="shared" ref="I440:I451" si="62">J440+M440</f>
        <v>6190</v>
      </c>
      <c r="J440" s="156">
        <v>6190</v>
      </c>
      <c r="K440" s="157">
        <v>5073.8</v>
      </c>
      <c r="L440" s="157"/>
      <c r="M440" s="156"/>
      <c r="N440" s="155">
        <f t="shared" ref="N440:N451" si="63">D440+I440</f>
        <v>6301.1</v>
      </c>
      <c r="O440" s="126"/>
    </row>
    <row r="441" spans="1:15" ht="15.75" x14ac:dyDescent="0.25">
      <c r="A441" s="161"/>
      <c r="B441" s="160" t="s">
        <v>264</v>
      </c>
      <c r="C441" s="159" t="s">
        <v>564</v>
      </c>
      <c r="D441" s="155">
        <f t="shared" si="61"/>
        <v>15164</v>
      </c>
      <c r="E441" s="156">
        <v>15164</v>
      </c>
      <c r="F441" s="156">
        <v>14848.3</v>
      </c>
      <c r="G441" s="156">
        <v>315.7</v>
      </c>
      <c r="H441" s="157"/>
      <c r="I441" s="158">
        <f t="shared" si="62"/>
        <v>2128.9</v>
      </c>
      <c r="J441" s="156">
        <v>2128.9</v>
      </c>
      <c r="K441" s="157">
        <v>74.900000000000006</v>
      </c>
      <c r="L441" s="157"/>
      <c r="M441" s="156"/>
      <c r="N441" s="155">
        <f t="shared" si="63"/>
        <v>17292.900000000001</v>
      </c>
      <c r="O441" s="126"/>
    </row>
    <row r="442" spans="1:15" ht="15.75" x14ac:dyDescent="0.25">
      <c r="A442" s="161"/>
      <c r="B442" s="160" t="s">
        <v>264</v>
      </c>
      <c r="C442" s="159" t="s">
        <v>563</v>
      </c>
      <c r="D442" s="155">
        <f t="shared" si="61"/>
        <v>21073.1</v>
      </c>
      <c r="E442" s="156">
        <v>21073.1</v>
      </c>
      <c r="F442" s="156">
        <v>20421.699999999997</v>
      </c>
      <c r="G442" s="156">
        <v>651.4</v>
      </c>
      <c r="H442" s="157"/>
      <c r="I442" s="158">
        <f t="shared" si="62"/>
        <v>3209.9</v>
      </c>
      <c r="J442" s="156">
        <v>3209.9</v>
      </c>
      <c r="K442" s="157">
        <v>62.9</v>
      </c>
      <c r="L442" s="157"/>
      <c r="M442" s="156"/>
      <c r="N442" s="155">
        <f t="shared" si="63"/>
        <v>24283</v>
      </c>
      <c r="O442" s="126"/>
    </row>
    <row r="443" spans="1:15" ht="15.75" x14ac:dyDescent="0.25">
      <c r="A443" s="170"/>
      <c r="B443" s="172" t="s">
        <v>264</v>
      </c>
      <c r="C443" s="171" t="s">
        <v>562</v>
      </c>
      <c r="D443" s="155">
        <f t="shared" si="61"/>
        <v>15182.6</v>
      </c>
      <c r="E443" s="156">
        <v>15182.6</v>
      </c>
      <c r="F443" s="156">
        <v>14357</v>
      </c>
      <c r="G443" s="156">
        <v>825.6</v>
      </c>
      <c r="H443" s="157"/>
      <c r="I443" s="158">
        <f t="shared" si="62"/>
        <v>2601.4</v>
      </c>
      <c r="J443" s="156">
        <v>2601.4</v>
      </c>
      <c r="K443" s="157">
        <v>103.4</v>
      </c>
      <c r="L443" s="157"/>
      <c r="M443" s="156"/>
      <c r="N443" s="155">
        <f t="shared" si="63"/>
        <v>17784</v>
      </c>
      <c r="O443" s="126"/>
    </row>
    <row r="444" spans="1:15" ht="15.75" x14ac:dyDescent="0.25">
      <c r="A444" s="165"/>
      <c r="B444" s="164" t="s">
        <v>264</v>
      </c>
      <c r="C444" s="163" t="s">
        <v>561</v>
      </c>
      <c r="D444" s="155">
        <f t="shared" si="61"/>
        <v>8531.9</v>
      </c>
      <c r="E444" s="156">
        <v>8531.9</v>
      </c>
      <c r="F444" s="156">
        <v>7370.5999999999995</v>
      </c>
      <c r="G444" s="156">
        <v>1161.3</v>
      </c>
      <c r="H444" s="157"/>
      <c r="I444" s="158">
        <f t="shared" si="62"/>
        <v>1458.4</v>
      </c>
      <c r="J444" s="156">
        <v>1458.4</v>
      </c>
      <c r="K444" s="157">
        <v>97.4</v>
      </c>
      <c r="L444" s="157"/>
      <c r="M444" s="156"/>
      <c r="N444" s="155">
        <f t="shared" si="63"/>
        <v>9990.2999999999993</v>
      </c>
      <c r="O444" s="126"/>
    </row>
    <row r="445" spans="1:15" ht="15.75" x14ac:dyDescent="0.25">
      <c r="A445" s="170"/>
      <c r="B445" s="164" t="s">
        <v>264</v>
      </c>
      <c r="C445" s="163" t="s">
        <v>560</v>
      </c>
      <c r="D445" s="155">
        <f t="shared" si="61"/>
        <v>4032.6</v>
      </c>
      <c r="E445" s="156">
        <v>4032.6</v>
      </c>
      <c r="F445" s="156">
        <v>3110.2</v>
      </c>
      <c r="G445" s="156">
        <v>922.4</v>
      </c>
      <c r="H445" s="157"/>
      <c r="I445" s="158">
        <f t="shared" si="62"/>
        <v>513.4</v>
      </c>
      <c r="J445" s="156">
        <v>513.4</v>
      </c>
      <c r="K445" s="157">
        <v>40.4</v>
      </c>
      <c r="L445" s="157"/>
      <c r="M445" s="156"/>
      <c r="N445" s="155">
        <f t="shared" si="63"/>
        <v>4546</v>
      </c>
      <c r="O445" s="126"/>
    </row>
    <row r="446" spans="1:15" ht="15.75" x14ac:dyDescent="0.25">
      <c r="A446" s="170"/>
      <c r="B446" s="164" t="s">
        <v>264</v>
      </c>
      <c r="C446" s="163" t="s">
        <v>559</v>
      </c>
      <c r="D446" s="155">
        <f t="shared" si="61"/>
        <v>7022.4</v>
      </c>
      <c r="E446" s="156">
        <v>7022.4</v>
      </c>
      <c r="F446" s="156">
        <v>6644.6</v>
      </c>
      <c r="G446" s="156">
        <v>377.8</v>
      </c>
      <c r="H446" s="157"/>
      <c r="I446" s="158">
        <f t="shared" si="62"/>
        <v>1105.4000000000001</v>
      </c>
      <c r="J446" s="156">
        <v>1105.4000000000001</v>
      </c>
      <c r="K446" s="157">
        <v>49.4</v>
      </c>
      <c r="L446" s="157"/>
      <c r="M446" s="156"/>
      <c r="N446" s="155">
        <f t="shared" si="63"/>
        <v>8127.7999999999993</v>
      </c>
      <c r="O446" s="126"/>
    </row>
    <row r="447" spans="1:15" ht="15.75" x14ac:dyDescent="0.25">
      <c r="A447" s="165"/>
      <c r="B447" s="164" t="s">
        <v>264</v>
      </c>
      <c r="C447" s="163" t="s">
        <v>558</v>
      </c>
      <c r="D447" s="155">
        <f t="shared" si="61"/>
        <v>8287.5</v>
      </c>
      <c r="E447" s="156">
        <v>8287.5</v>
      </c>
      <c r="F447" s="156">
        <v>7626.4000000000005</v>
      </c>
      <c r="G447" s="156">
        <v>661.1</v>
      </c>
      <c r="H447" s="157"/>
      <c r="I447" s="158">
        <f t="shared" si="62"/>
        <v>1375.4</v>
      </c>
      <c r="J447" s="156">
        <v>1375.4</v>
      </c>
      <c r="K447" s="157">
        <v>73.400000000000006</v>
      </c>
      <c r="L447" s="157"/>
      <c r="M447" s="156"/>
      <c r="N447" s="155">
        <f t="shared" si="63"/>
        <v>9662.9</v>
      </c>
      <c r="O447" s="126"/>
    </row>
    <row r="448" spans="1:15" ht="15.75" x14ac:dyDescent="0.25">
      <c r="A448" s="170"/>
      <c r="B448" s="164" t="s">
        <v>264</v>
      </c>
      <c r="C448" s="163" t="s">
        <v>557</v>
      </c>
      <c r="D448" s="155">
        <f t="shared" si="61"/>
        <v>8587.2999999999993</v>
      </c>
      <c r="E448" s="156">
        <v>8587.2999999999993</v>
      </c>
      <c r="F448" s="156">
        <v>7489.2</v>
      </c>
      <c r="G448" s="156">
        <v>1098.0999999999999</v>
      </c>
      <c r="H448" s="157"/>
      <c r="I448" s="158">
        <f t="shared" si="62"/>
        <v>1489.3</v>
      </c>
      <c r="J448" s="156">
        <v>1489.3</v>
      </c>
      <c r="K448" s="157">
        <v>106.3</v>
      </c>
      <c r="L448" s="157"/>
      <c r="M448" s="156"/>
      <c r="N448" s="155">
        <f t="shared" si="63"/>
        <v>10076.599999999999</v>
      </c>
      <c r="O448" s="126"/>
    </row>
    <row r="449" spans="1:15" ht="15.75" x14ac:dyDescent="0.25">
      <c r="A449" s="170"/>
      <c r="B449" s="164" t="s">
        <v>264</v>
      </c>
      <c r="C449" s="163" t="s">
        <v>556</v>
      </c>
      <c r="D449" s="155">
        <f t="shared" si="61"/>
        <v>8799.1</v>
      </c>
      <c r="E449" s="156">
        <v>8799.1</v>
      </c>
      <c r="F449" s="156">
        <v>8375.1</v>
      </c>
      <c r="G449" s="156">
        <v>424</v>
      </c>
      <c r="H449" s="157"/>
      <c r="I449" s="158">
        <f t="shared" si="62"/>
        <v>1484.9</v>
      </c>
      <c r="J449" s="156">
        <v>1484.9</v>
      </c>
      <c r="K449" s="157">
        <v>50.9</v>
      </c>
      <c r="L449" s="157"/>
      <c r="M449" s="156"/>
      <c r="N449" s="155">
        <f t="shared" si="63"/>
        <v>10284</v>
      </c>
      <c r="O449" s="126"/>
    </row>
    <row r="450" spans="1:15" ht="15.75" x14ac:dyDescent="0.25">
      <c r="A450" s="165"/>
      <c r="B450" s="164" t="s">
        <v>264</v>
      </c>
      <c r="C450" s="163" t="s">
        <v>555</v>
      </c>
      <c r="D450" s="155">
        <f t="shared" si="61"/>
        <v>10279.5</v>
      </c>
      <c r="E450" s="156">
        <v>10279.5</v>
      </c>
      <c r="F450" s="156">
        <v>9526.2999999999993</v>
      </c>
      <c r="G450" s="156">
        <v>753.2</v>
      </c>
      <c r="H450" s="157"/>
      <c r="I450" s="158">
        <f t="shared" si="62"/>
        <v>1749.4</v>
      </c>
      <c r="J450" s="156">
        <v>1749.4</v>
      </c>
      <c r="K450" s="157">
        <v>73.400000000000006</v>
      </c>
      <c r="L450" s="157"/>
      <c r="M450" s="156"/>
      <c r="N450" s="155">
        <f t="shared" si="63"/>
        <v>12028.9</v>
      </c>
      <c r="O450" s="126"/>
    </row>
    <row r="451" spans="1:15" ht="15.75" x14ac:dyDescent="0.25">
      <c r="A451" s="170"/>
      <c r="B451" s="164" t="s">
        <v>264</v>
      </c>
      <c r="C451" s="163" t="s">
        <v>554</v>
      </c>
      <c r="D451" s="155">
        <f t="shared" si="61"/>
        <v>42695.3</v>
      </c>
      <c r="E451" s="156">
        <v>42695.3</v>
      </c>
      <c r="F451" s="156">
        <v>41276.200000000004</v>
      </c>
      <c r="G451" s="156">
        <v>1419.1</v>
      </c>
      <c r="H451" s="157"/>
      <c r="I451" s="158">
        <f t="shared" si="62"/>
        <v>6439.7</v>
      </c>
      <c r="J451" s="156">
        <v>6439.7</v>
      </c>
      <c r="K451" s="157">
        <v>239.7</v>
      </c>
      <c r="L451" s="157"/>
      <c r="M451" s="156"/>
      <c r="N451" s="155">
        <f t="shared" si="63"/>
        <v>49135</v>
      </c>
      <c r="O451" s="126"/>
    </row>
    <row r="452" spans="1:15" ht="15.75" x14ac:dyDescent="0.25">
      <c r="A452" s="165"/>
      <c r="B452" s="164"/>
      <c r="C452" s="163"/>
      <c r="D452" s="158"/>
      <c r="E452" s="156"/>
      <c r="F452" s="162"/>
      <c r="G452" s="156"/>
      <c r="H452" s="162"/>
      <c r="I452" s="158"/>
      <c r="J452" s="162"/>
      <c r="K452" s="162"/>
      <c r="L452" s="162"/>
      <c r="M452" s="162"/>
      <c r="N452" s="158"/>
      <c r="O452" s="126"/>
    </row>
    <row r="453" spans="1:15" ht="39" x14ac:dyDescent="0.25">
      <c r="A453" s="169"/>
      <c r="B453" s="168"/>
      <c r="C453" s="167" t="s">
        <v>553</v>
      </c>
      <c r="D453" s="166">
        <f>SUM(D455:D463)</f>
        <v>113848.9</v>
      </c>
      <c r="E453" s="166">
        <f>SUM(E455:E463)</f>
        <v>113848.9</v>
      </c>
      <c r="F453" s="166">
        <f>SUM(F455:F463)</f>
        <v>108283.1</v>
      </c>
      <c r="G453" s="166">
        <f>SUM(G455:G463)</f>
        <v>5565.8</v>
      </c>
      <c r="H453" s="166"/>
      <c r="I453" s="166">
        <f>SUM(I455:I463)</f>
        <v>22622.400000000001</v>
      </c>
      <c r="J453" s="166">
        <f>SUM(J455:J463)</f>
        <v>22622.400000000001</v>
      </c>
      <c r="K453" s="166">
        <f>SUM(K455:K463)</f>
        <v>4758.0999999999976</v>
      </c>
      <c r="L453" s="166"/>
      <c r="M453" s="166"/>
      <c r="N453" s="166">
        <f>SUM(N455:N463)</f>
        <v>136471.29999999999</v>
      </c>
      <c r="O453" s="126"/>
    </row>
    <row r="454" spans="1:15" ht="15.75" x14ac:dyDescent="0.25">
      <c r="A454" s="165"/>
      <c r="B454" s="164"/>
      <c r="C454" s="163"/>
      <c r="D454" s="158"/>
      <c r="E454" s="156"/>
      <c r="F454" s="162"/>
      <c r="G454" s="156"/>
      <c r="H454" s="162"/>
      <c r="I454" s="158"/>
      <c r="J454" s="162"/>
      <c r="K454" s="162"/>
      <c r="L454" s="162"/>
      <c r="M454" s="162"/>
      <c r="N454" s="158"/>
      <c r="O454" s="126"/>
    </row>
    <row r="455" spans="1:15" ht="31.5" x14ac:dyDescent="0.25">
      <c r="A455" s="165"/>
      <c r="B455" s="172" t="s">
        <v>264</v>
      </c>
      <c r="C455" s="163" t="s">
        <v>552</v>
      </c>
      <c r="D455" s="155">
        <f t="shared" ref="D455:D463" si="64">E455+H455</f>
        <v>58.9</v>
      </c>
      <c r="E455" s="156">
        <v>58.9</v>
      </c>
      <c r="F455" s="156"/>
      <c r="G455" s="156">
        <v>58.9</v>
      </c>
      <c r="H455" s="157"/>
      <c r="I455" s="158">
        <f t="shared" ref="I455:I463" si="65">J455+M455</f>
        <v>5097.8</v>
      </c>
      <c r="J455" s="156">
        <v>5097.8</v>
      </c>
      <c r="K455" s="157">
        <v>4178.5</v>
      </c>
      <c r="L455" s="157"/>
      <c r="M455" s="156"/>
      <c r="N455" s="155">
        <f t="shared" ref="N455:N463" si="66">D455+I455</f>
        <v>5156.7</v>
      </c>
      <c r="O455" s="126"/>
    </row>
    <row r="456" spans="1:15" ht="15.75" x14ac:dyDescent="0.25">
      <c r="A456" s="161"/>
      <c r="B456" s="160" t="s">
        <v>264</v>
      </c>
      <c r="C456" s="159" t="s">
        <v>551</v>
      </c>
      <c r="D456" s="155">
        <f t="shared" si="64"/>
        <v>19391.099999999999</v>
      </c>
      <c r="E456" s="156">
        <v>19391.099999999999</v>
      </c>
      <c r="F456" s="156">
        <v>18964.599999999999</v>
      </c>
      <c r="G456" s="156">
        <v>426.5</v>
      </c>
      <c r="H456" s="157"/>
      <c r="I456" s="158">
        <f t="shared" si="65"/>
        <v>2871.4</v>
      </c>
      <c r="J456" s="156">
        <v>2871.4</v>
      </c>
      <c r="K456" s="157">
        <v>73.400000000000006</v>
      </c>
      <c r="L456" s="157"/>
      <c r="M456" s="156"/>
      <c r="N456" s="155">
        <f t="shared" si="66"/>
        <v>22262.5</v>
      </c>
      <c r="O456" s="126"/>
    </row>
    <row r="457" spans="1:15" ht="15.75" x14ac:dyDescent="0.25">
      <c r="A457" s="161"/>
      <c r="B457" s="160" t="s">
        <v>264</v>
      </c>
      <c r="C457" s="159" t="s">
        <v>550</v>
      </c>
      <c r="D457" s="155">
        <f t="shared" si="64"/>
        <v>12018.9</v>
      </c>
      <c r="E457" s="156">
        <v>12018.9</v>
      </c>
      <c r="F457" s="156">
        <v>11628.3</v>
      </c>
      <c r="G457" s="156">
        <v>390.6</v>
      </c>
      <c r="H457" s="157"/>
      <c r="I457" s="158">
        <f t="shared" si="65"/>
        <v>1817.9</v>
      </c>
      <c r="J457" s="156">
        <v>1817.9</v>
      </c>
      <c r="K457" s="157">
        <v>38.9</v>
      </c>
      <c r="L457" s="157"/>
      <c r="M457" s="156"/>
      <c r="N457" s="155">
        <f t="shared" si="66"/>
        <v>13836.8</v>
      </c>
      <c r="O457" s="126"/>
    </row>
    <row r="458" spans="1:15" ht="15.75" x14ac:dyDescent="0.25">
      <c r="A458" s="165"/>
      <c r="B458" s="164" t="s">
        <v>264</v>
      </c>
      <c r="C458" s="163" t="s">
        <v>549</v>
      </c>
      <c r="D458" s="155">
        <f t="shared" si="64"/>
        <v>5835.7</v>
      </c>
      <c r="E458" s="156">
        <v>5835.7</v>
      </c>
      <c r="F458" s="156">
        <v>5258.7999999999993</v>
      </c>
      <c r="G458" s="156">
        <v>576.9</v>
      </c>
      <c r="H458" s="157"/>
      <c r="I458" s="158">
        <f t="shared" si="65"/>
        <v>913.9</v>
      </c>
      <c r="J458" s="156">
        <v>913.9</v>
      </c>
      <c r="K458" s="157">
        <v>47.9</v>
      </c>
      <c r="L458" s="157"/>
      <c r="M458" s="156"/>
      <c r="N458" s="155">
        <f t="shared" si="66"/>
        <v>6749.5999999999995</v>
      </c>
      <c r="O458" s="126"/>
    </row>
    <row r="459" spans="1:15" ht="15.75" x14ac:dyDescent="0.25">
      <c r="A459" s="170"/>
      <c r="B459" s="164" t="s">
        <v>264</v>
      </c>
      <c r="C459" s="163" t="s">
        <v>548</v>
      </c>
      <c r="D459" s="155">
        <f t="shared" si="64"/>
        <v>9392</v>
      </c>
      <c r="E459" s="156">
        <v>9392</v>
      </c>
      <c r="F459" s="156">
        <v>8760.5</v>
      </c>
      <c r="G459" s="156">
        <v>631.5</v>
      </c>
      <c r="H459" s="157"/>
      <c r="I459" s="158">
        <f t="shared" si="65"/>
        <v>1494.9</v>
      </c>
      <c r="J459" s="156">
        <v>1494.9</v>
      </c>
      <c r="K459" s="157">
        <v>53.9</v>
      </c>
      <c r="L459" s="157"/>
      <c r="M459" s="156"/>
      <c r="N459" s="155">
        <f t="shared" si="66"/>
        <v>10886.9</v>
      </c>
      <c r="O459" s="126"/>
    </row>
    <row r="460" spans="1:15" ht="15.75" x14ac:dyDescent="0.25">
      <c r="A460" s="165"/>
      <c r="B460" s="164" t="s">
        <v>264</v>
      </c>
      <c r="C460" s="163" t="s">
        <v>547</v>
      </c>
      <c r="D460" s="155">
        <f t="shared" si="64"/>
        <v>14170.6</v>
      </c>
      <c r="E460" s="156">
        <v>14170.6</v>
      </c>
      <c r="F460" s="156">
        <v>13580.199999999999</v>
      </c>
      <c r="G460" s="156">
        <v>590.4</v>
      </c>
      <c r="H460" s="157"/>
      <c r="I460" s="158">
        <f t="shared" si="65"/>
        <v>2325.9</v>
      </c>
      <c r="J460" s="156">
        <v>2325.9</v>
      </c>
      <c r="K460" s="157">
        <v>77.900000000000006</v>
      </c>
      <c r="L460" s="157"/>
      <c r="M460" s="156"/>
      <c r="N460" s="155">
        <f t="shared" si="66"/>
        <v>16496.5</v>
      </c>
      <c r="O460" s="126"/>
    </row>
    <row r="461" spans="1:15" ht="15.75" x14ac:dyDescent="0.25">
      <c r="A461" s="170"/>
      <c r="B461" s="172" t="s">
        <v>264</v>
      </c>
      <c r="C461" s="171" t="s">
        <v>546</v>
      </c>
      <c r="D461" s="155">
        <f t="shared" si="64"/>
        <v>32832.699999999997</v>
      </c>
      <c r="E461" s="156">
        <v>32832.699999999997</v>
      </c>
      <c r="F461" s="156">
        <v>31180.1</v>
      </c>
      <c r="G461" s="156">
        <v>1652.6</v>
      </c>
      <c r="H461" s="157"/>
      <c r="I461" s="158">
        <f t="shared" si="65"/>
        <v>4658.3</v>
      </c>
      <c r="J461" s="156">
        <v>4658.3</v>
      </c>
      <c r="K461" s="157">
        <v>157.30000000000001</v>
      </c>
      <c r="L461" s="157"/>
      <c r="M461" s="156"/>
      <c r="N461" s="155">
        <f t="shared" si="66"/>
        <v>37491</v>
      </c>
      <c r="O461" s="126"/>
    </row>
    <row r="462" spans="1:15" ht="15.75" x14ac:dyDescent="0.25">
      <c r="A462" s="170"/>
      <c r="B462" s="164" t="s">
        <v>264</v>
      </c>
      <c r="C462" s="163" t="s">
        <v>545</v>
      </c>
      <c r="D462" s="155">
        <f t="shared" si="64"/>
        <v>9029.1</v>
      </c>
      <c r="E462" s="156">
        <v>9029.1</v>
      </c>
      <c r="F462" s="156">
        <v>8262.5</v>
      </c>
      <c r="G462" s="156">
        <v>766.6</v>
      </c>
      <c r="H462" s="157"/>
      <c r="I462" s="158">
        <f t="shared" si="65"/>
        <v>1536.9</v>
      </c>
      <c r="J462" s="156">
        <v>1536.9</v>
      </c>
      <c r="K462" s="157">
        <v>65.900000000000006</v>
      </c>
      <c r="L462" s="157"/>
      <c r="M462" s="156"/>
      <c r="N462" s="155">
        <f t="shared" si="66"/>
        <v>10566</v>
      </c>
      <c r="O462" s="126"/>
    </row>
    <row r="463" spans="1:15" ht="15.75" x14ac:dyDescent="0.25">
      <c r="A463" s="165"/>
      <c r="B463" s="164" t="s">
        <v>264</v>
      </c>
      <c r="C463" s="163" t="s">
        <v>544</v>
      </c>
      <c r="D463" s="155">
        <f t="shared" si="64"/>
        <v>11119.9</v>
      </c>
      <c r="E463" s="156">
        <v>11119.9</v>
      </c>
      <c r="F463" s="156">
        <v>10648.1</v>
      </c>
      <c r="G463" s="156">
        <v>471.8</v>
      </c>
      <c r="H463" s="157"/>
      <c r="I463" s="158">
        <f t="shared" si="65"/>
        <v>1905.4</v>
      </c>
      <c r="J463" s="156">
        <v>1905.4</v>
      </c>
      <c r="K463" s="157">
        <v>64.400000000000006</v>
      </c>
      <c r="L463" s="157"/>
      <c r="M463" s="156"/>
      <c r="N463" s="155">
        <f t="shared" si="66"/>
        <v>13025.3</v>
      </c>
      <c r="O463" s="126"/>
    </row>
    <row r="464" spans="1:15" ht="15.75" x14ac:dyDescent="0.25">
      <c r="A464" s="165"/>
      <c r="B464" s="164"/>
      <c r="C464" s="163"/>
      <c r="D464" s="158"/>
      <c r="E464" s="156"/>
      <c r="F464" s="162"/>
      <c r="G464" s="156"/>
      <c r="H464" s="162"/>
      <c r="I464" s="158"/>
      <c r="J464" s="162"/>
      <c r="K464" s="162"/>
      <c r="L464" s="162"/>
      <c r="M464" s="162"/>
      <c r="N464" s="158"/>
      <c r="O464" s="126"/>
    </row>
    <row r="465" spans="1:15" ht="39" x14ac:dyDescent="0.25">
      <c r="A465" s="169"/>
      <c r="B465" s="168"/>
      <c r="C465" s="167" t="s">
        <v>543</v>
      </c>
      <c r="D465" s="166">
        <f>SUM(D467:D480)</f>
        <v>161126.29999999996</v>
      </c>
      <c r="E465" s="166">
        <f>SUM(E467:E480)</f>
        <v>161126.29999999996</v>
      </c>
      <c r="F465" s="166">
        <f>SUM(F467:F480)</f>
        <v>151329.4</v>
      </c>
      <c r="G465" s="166">
        <f>SUM(G467:G480)</f>
        <v>9796.9000000000015</v>
      </c>
      <c r="H465" s="166"/>
      <c r="I465" s="166">
        <f>SUM(I467:I480)</f>
        <v>30589.000000000007</v>
      </c>
      <c r="J465" s="166">
        <f>SUM(J467:J480)</f>
        <v>30589.000000000007</v>
      </c>
      <c r="K465" s="166">
        <f>SUM(K467:K480)</f>
        <v>6018.7999999999965</v>
      </c>
      <c r="L465" s="166"/>
      <c r="M465" s="166"/>
      <c r="N465" s="166">
        <f>SUM(N467:N480)</f>
        <v>191715.3</v>
      </c>
      <c r="O465" s="126"/>
    </row>
    <row r="466" spans="1:15" ht="15.75" x14ac:dyDescent="0.25">
      <c r="A466" s="165"/>
      <c r="B466" s="164"/>
      <c r="C466" s="163"/>
      <c r="D466" s="158"/>
      <c r="E466" s="156"/>
      <c r="F466" s="162"/>
      <c r="G466" s="156"/>
      <c r="H466" s="162"/>
      <c r="I466" s="158"/>
      <c r="J466" s="162"/>
      <c r="K466" s="162"/>
      <c r="L466" s="162"/>
      <c r="M466" s="162"/>
      <c r="N466" s="158"/>
      <c r="O466" s="126"/>
    </row>
    <row r="467" spans="1:15" ht="31.5" x14ac:dyDescent="0.25">
      <c r="A467" s="165"/>
      <c r="B467" s="172" t="s">
        <v>264</v>
      </c>
      <c r="C467" s="163" t="s">
        <v>542</v>
      </c>
      <c r="D467" s="155">
        <f t="shared" ref="D467:D480" si="67">E467+H467</f>
        <v>105.7</v>
      </c>
      <c r="E467" s="156">
        <v>105.7</v>
      </c>
      <c r="F467" s="156"/>
      <c r="G467" s="156">
        <v>105.7</v>
      </c>
      <c r="H467" s="157"/>
      <c r="I467" s="158">
        <f t="shared" ref="I467:I480" si="68">J467+M467</f>
        <v>6190</v>
      </c>
      <c r="J467" s="156">
        <v>6190</v>
      </c>
      <c r="K467" s="157">
        <v>5073.8</v>
      </c>
      <c r="L467" s="157"/>
      <c r="M467" s="156"/>
      <c r="N467" s="155">
        <f t="shared" ref="N467:N480" si="69">D467+I467</f>
        <v>6295.7</v>
      </c>
      <c r="O467" s="126"/>
    </row>
    <row r="468" spans="1:15" ht="15.75" x14ac:dyDescent="0.25">
      <c r="A468" s="161"/>
      <c r="B468" s="160" t="s">
        <v>264</v>
      </c>
      <c r="C468" s="159" t="s">
        <v>541</v>
      </c>
      <c r="D468" s="155">
        <f t="shared" si="67"/>
        <v>19423.900000000001</v>
      </c>
      <c r="E468" s="156">
        <v>19423.900000000001</v>
      </c>
      <c r="F468" s="156">
        <v>18517.7</v>
      </c>
      <c r="G468" s="156">
        <v>906.2</v>
      </c>
      <c r="H468" s="157"/>
      <c r="I468" s="158">
        <f t="shared" si="68"/>
        <v>2798.3</v>
      </c>
      <c r="J468" s="156">
        <v>2798.3</v>
      </c>
      <c r="K468" s="157">
        <v>106.3</v>
      </c>
      <c r="L468" s="157"/>
      <c r="M468" s="156"/>
      <c r="N468" s="155">
        <f t="shared" si="69"/>
        <v>22222.2</v>
      </c>
      <c r="O468" s="126"/>
    </row>
    <row r="469" spans="1:15" ht="15.75" x14ac:dyDescent="0.25">
      <c r="A469" s="161"/>
      <c r="B469" s="160" t="s">
        <v>264</v>
      </c>
      <c r="C469" s="159" t="s">
        <v>540</v>
      </c>
      <c r="D469" s="155">
        <f t="shared" si="67"/>
        <v>18113.099999999999</v>
      </c>
      <c r="E469" s="156">
        <v>18113.099999999999</v>
      </c>
      <c r="F469" s="156">
        <v>17437.5</v>
      </c>
      <c r="G469" s="156">
        <v>675.6</v>
      </c>
      <c r="H469" s="157"/>
      <c r="I469" s="158">
        <f t="shared" si="68"/>
        <v>2648.9</v>
      </c>
      <c r="J469" s="156">
        <v>2648.9</v>
      </c>
      <c r="K469" s="157">
        <v>62.9</v>
      </c>
      <c r="L469" s="157"/>
      <c r="M469" s="156"/>
      <c r="N469" s="155">
        <f t="shared" si="69"/>
        <v>20762</v>
      </c>
      <c r="O469" s="126"/>
    </row>
    <row r="470" spans="1:15" ht="15.75" x14ac:dyDescent="0.25">
      <c r="A470" s="170"/>
      <c r="B470" s="172" t="s">
        <v>264</v>
      </c>
      <c r="C470" s="171" t="s">
        <v>539</v>
      </c>
      <c r="D470" s="155">
        <f t="shared" si="67"/>
        <v>6168.8</v>
      </c>
      <c r="E470" s="156">
        <v>6168.8</v>
      </c>
      <c r="F470" s="156">
        <v>5452.9</v>
      </c>
      <c r="G470" s="156">
        <v>715.9</v>
      </c>
      <c r="H470" s="157"/>
      <c r="I470" s="158">
        <f t="shared" si="68"/>
        <v>939.4</v>
      </c>
      <c r="J470" s="156">
        <v>939.4</v>
      </c>
      <c r="K470" s="157">
        <v>55.4</v>
      </c>
      <c r="L470" s="157"/>
      <c r="M470" s="156"/>
      <c r="N470" s="155">
        <f t="shared" si="69"/>
        <v>7108.2</v>
      </c>
      <c r="O470" s="126"/>
    </row>
    <row r="471" spans="1:15" ht="15.75" x14ac:dyDescent="0.25">
      <c r="A471" s="165"/>
      <c r="B471" s="164" t="s">
        <v>264</v>
      </c>
      <c r="C471" s="163" t="s">
        <v>538</v>
      </c>
      <c r="D471" s="155">
        <f t="shared" si="67"/>
        <v>5723.5</v>
      </c>
      <c r="E471" s="156">
        <v>5723.5</v>
      </c>
      <c r="F471" s="156">
        <v>5264.2</v>
      </c>
      <c r="G471" s="156">
        <v>459.3</v>
      </c>
      <c r="H471" s="157"/>
      <c r="I471" s="158">
        <f t="shared" si="68"/>
        <v>882.9</v>
      </c>
      <c r="J471" s="156">
        <v>882.9</v>
      </c>
      <c r="K471" s="157">
        <v>38.9</v>
      </c>
      <c r="L471" s="157"/>
      <c r="M471" s="156"/>
      <c r="N471" s="155">
        <f t="shared" si="69"/>
        <v>6606.4</v>
      </c>
      <c r="O471" s="126"/>
    </row>
    <row r="472" spans="1:15" ht="15.75" x14ac:dyDescent="0.25">
      <c r="A472" s="170"/>
      <c r="B472" s="164" t="s">
        <v>264</v>
      </c>
      <c r="C472" s="163" t="s">
        <v>537</v>
      </c>
      <c r="D472" s="155">
        <f t="shared" si="67"/>
        <v>11645.3</v>
      </c>
      <c r="E472" s="156">
        <v>11645.3</v>
      </c>
      <c r="F472" s="156">
        <v>11147.300000000001</v>
      </c>
      <c r="G472" s="156">
        <v>498</v>
      </c>
      <c r="H472" s="157"/>
      <c r="I472" s="158">
        <f t="shared" si="68"/>
        <v>1889.9</v>
      </c>
      <c r="J472" s="156">
        <v>1889.9</v>
      </c>
      <c r="K472" s="157">
        <v>59.9</v>
      </c>
      <c r="L472" s="157"/>
      <c r="M472" s="156"/>
      <c r="N472" s="155">
        <f t="shared" si="69"/>
        <v>13535.199999999999</v>
      </c>
      <c r="O472" s="126"/>
    </row>
    <row r="473" spans="1:15" ht="15.75" x14ac:dyDescent="0.25">
      <c r="A473" s="170"/>
      <c r="B473" s="164" t="s">
        <v>264</v>
      </c>
      <c r="C473" s="163" t="s">
        <v>536</v>
      </c>
      <c r="D473" s="155">
        <f t="shared" si="67"/>
        <v>6997</v>
      </c>
      <c r="E473" s="156">
        <v>6997</v>
      </c>
      <c r="F473" s="156">
        <v>6447.5999999999995</v>
      </c>
      <c r="G473" s="156">
        <v>549.4</v>
      </c>
      <c r="H473" s="157"/>
      <c r="I473" s="158">
        <f t="shared" si="68"/>
        <v>1089.9000000000001</v>
      </c>
      <c r="J473" s="156">
        <v>1089.9000000000001</v>
      </c>
      <c r="K473" s="157">
        <v>44.9</v>
      </c>
      <c r="L473" s="157"/>
      <c r="M473" s="156"/>
      <c r="N473" s="155">
        <f t="shared" si="69"/>
        <v>8086.9</v>
      </c>
      <c r="O473" s="126"/>
    </row>
    <row r="474" spans="1:15" ht="15.75" x14ac:dyDescent="0.25">
      <c r="A474" s="165"/>
      <c r="B474" s="164" t="s">
        <v>264</v>
      </c>
      <c r="C474" s="163" t="s">
        <v>535</v>
      </c>
      <c r="D474" s="155">
        <f t="shared" si="67"/>
        <v>12011.9</v>
      </c>
      <c r="E474" s="156">
        <v>12011.9</v>
      </c>
      <c r="F474" s="156">
        <v>11112.4</v>
      </c>
      <c r="G474" s="156">
        <v>899.5</v>
      </c>
      <c r="H474" s="157"/>
      <c r="I474" s="158">
        <f t="shared" si="68"/>
        <v>1931.9</v>
      </c>
      <c r="J474" s="156">
        <v>1931.9</v>
      </c>
      <c r="K474" s="157">
        <v>71.900000000000006</v>
      </c>
      <c r="L474" s="157"/>
      <c r="M474" s="156"/>
      <c r="N474" s="155">
        <f t="shared" si="69"/>
        <v>13943.8</v>
      </c>
      <c r="O474" s="126"/>
    </row>
    <row r="475" spans="1:15" ht="15.75" x14ac:dyDescent="0.25">
      <c r="A475" s="170"/>
      <c r="B475" s="164" t="s">
        <v>264</v>
      </c>
      <c r="C475" s="163" t="s">
        <v>534</v>
      </c>
      <c r="D475" s="155">
        <f t="shared" si="67"/>
        <v>8126.9</v>
      </c>
      <c r="E475" s="156">
        <v>8126.9</v>
      </c>
      <c r="F475" s="156">
        <v>7351.3</v>
      </c>
      <c r="G475" s="156">
        <v>775.6</v>
      </c>
      <c r="H475" s="157"/>
      <c r="I475" s="158">
        <f t="shared" si="68"/>
        <v>1193.9000000000001</v>
      </c>
      <c r="J475" s="156">
        <v>1193.9000000000001</v>
      </c>
      <c r="K475" s="157">
        <v>74.900000000000006</v>
      </c>
      <c r="L475" s="157"/>
      <c r="M475" s="156"/>
      <c r="N475" s="155">
        <f t="shared" si="69"/>
        <v>9320.7999999999993</v>
      </c>
      <c r="O475" s="126"/>
    </row>
    <row r="476" spans="1:15" ht="15.75" x14ac:dyDescent="0.25">
      <c r="A476" s="170"/>
      <c r="B476" s="164" t="s">
        <v>264</v>
      </c>
      <c r="C476" s="163" t="s">
        <v>533</v>
      </c>
      <c r="D476" s="155">
        <f t="shared" si="67"/>
        <v>7905.7</v>
      </c>
      <c r="E476" s="156">
        <v>7905.7</v>
      </c>
      <c r="F476" s="156">
        <v>7373.6</v>
      </c>
      <c r="G476" s="156">
        <v>532.1</v>
      </c>
      <c r="H476" s="157"/>
      <c r="I476" s="158">
        <f t="shared" si="68"/>
        <v>1292.4000000000001</v>
      </c>
      <c r="J476" s="156">
        <v>1292.4000000000001</v>
      </c>
      <c r="K476" s="157">
        <v>49.4</v>
      </c>
      <c r="L476" s="157"/>
      <c r="M476" s="156"/>
      <c r="N476" s="155">
        <f t="shared" si="69"/>
        <v>9198.1</v>
      </c>
      <c r="O476" s="126"/>
    </row>
    <row r="477" spans="1:15" ht="15.75" x14ac:dyDescent="0.25">
      <c r="A477" s="165"/>
      <c r="B477" s="164" t="s">
        <v>264</v>
      </c>
      <c r="C477" s="163" t="s">
        <v>532</v>
      </c>
      <c r="D477" s="155">
        <f t="shared" si="67"/>
        <v>32754.3</v>
      </c>
      <c r="E477" s="156">
        <v>32754.3</v>
      </c>
      <c r="F477" s="156">
        <v>31402.5</v>
      </c>
      <c r="G477" s="156">
        <v>1351.8</v>
      </c>
      <c r="H477" s="157"/>
      <c r="I477" s="158">
        <f t="shared" si="68"/>
        <v>4715.8</v>
      </c>
      <c r="J477" s="156">
        <v>4715.8</v>
      </c>
      <c r="K477" s="157">
        <v>173.8</v>
      </c>
      <c r="L477" s="157"/>
      <c r="M477" s="156"/>
      <c r="N477" s="155">
        <f t="shared" si="69"/>
        <v>37470.1</v>
      </c>
      <c r="O477" s="126"/>
    </row>
    <row r="478" spans="1:15" ht="15.75" x14ac:dyDescent="0.25">
      <c r="A478" s="170"/>
      <c r="B478" s="164" t="s">
        <v>264</v>
      </c>
      <c r="C478" s="163" t="s">
        <v>531</v>
      </c>
      <c r="D478" s="155">
        <f t="shared" si="67"/>
        <v>14235.5</v>
      </c>
      <c r="E478" s="156">
        <v>14235.5</v>
      </c>
      <c r="F478" s="156">
        <v>13115.2</v>
      </c>
      <c r="G478" s="156">
        <v>1120.3</v>
      </c>
      <c r="H478" s="157"/>
      <c r="I478" s="158">
        <f t="shared" si="68"/>
        <v>2211.9</v>
      </c>
      <c r="J478" s="156">
        <v>2211.9</v>
      </c>
      <c r="K478" s="157">
        <v>98.9</v>
      </c>
      <c r="L478" s="157"/>
      <c r="M478" s="156"/>
      <c r="N478" s="155">
        <f t="shared" si="69"/>
        <v>16447.400000000001</v>
      </c>
      <c r="O478" s="126"/>
    </row>
    <row r="479" spans="1:15" ht="15.75" x14ac:dyDescent="0.25">
      <c r="A479" s="170"/>
      <c r="B479" s="164" t="s">
        <v>264</v>
      </c>
      <c r="C479" s="163" t="s">
        <v>530</v>
      </c>
      <c r="D479" s="155">
        <f t="shared" si="67"/>
        <v>8967.2999999999993</v>
      </c>
      <c r="E479" s="156">
        <v>8967.2999999999993</v>
      </c>
      <c r="F479" s="156">
        <v>8359.9</v>
      </c>
      <c r="G479" s="156">
        <v>607.4</v>
      </c>
      <c r="H479" s="157"/>
      <c r="I479" s="158">
        <f t="shared" si="68"/>
        <v>1479.4</v>
      </c>
      <c r="J479" s="156">
        <v>1479.4</v>
      </c>
      <c r="K479" s="157">
        <v>49.4</v>
      </c>
      <c r="L479" s="157"/>
      <c r="M479" s="156"/>
      <c r="N479" s="155">
        <f t="shared" si="69"/>
        <v>10446.699999999999</v>
      </c>
      <c r="O479" s="126"/>
    </row>
    <row r="480" spans="1:15" ht="15.75" x14ac:dyDescent="0.25">
      <c r="A480" s="165"/>
      <c r="B480" s="164" t="s">
        <v>264</v>
      </c>
      <c r="C480" s="163" t="s">
        <v>529</v>
      </c>
      <c r="D480" s="155">
        <f t="shared" si="67"/>
        <v>8947.4</v>
      </c>
      <c r="E480" s="156">
        <v>8947.4</v>
      </c>
      <c r="F480" s="156">
        <v>8347.2999999999993</v>
      </c>
      <c r="G480" s="156">
        <v>600.1</v>
      </c>
      <c r="H480" s="157"/>
      <c r="I480" s="158">
        <f t="shared" si="68"/>
        <v>1324.4</v>
      </c>
      <c r="J480" s="156">
        <v>1324.4</v>
      </c>
      <c r="K480" s="157">
        <v>58.4</v>
      </c>
      <c r="L480" s="157"/>
      <c r="M480" s="156"/>
      <c r="N480" s="155">
        <f t="shared" si="69"/>
        <v>10271.799999999999</v>
      </c>
      <c r="O480" s="126"/>
    </row>
    <row r="481" spans="1:15" ht="15.75" x14ac:dyDescent="0.25">
      <c r="A481" s="165"/>
      <c r="B481" s="164"/>
      <c r="C481" s="163"/>
      <c r="D481" s="158"/>
      <c r="E481" s="156"/>
      <c r="F481" s="162"/>
      <c r="G481" s="156"/>
      <c r="H481" s="162"/>
      <c r="I481" s="158"/>
      <c r="J481" s="162"/>
      <c r="K481" s="162"/>
      <c r="L481" s="162"/>
      <c r="M481" s="162"/>
      <c r="N481" s="158"/>
      <c r="O481" s="126"/>
    </row>
    <row r="482" spans="1:15" ht="39" x14ac:dyDescent="0.25">
      <c r="A482" s="169"/>
      <c r="B482" s="168"/>
      <c r="C482" s="167" t="s">
        <v>528</v>
      </c>
      <c r="D482" s="166">
        <f>SUM(D484:D492)</f>
        <v>536512</v>
      </c>
      <c r="E482" s="166">
        <f>SUM(E484:E492)</f>
        <v>536512</v>
      </c>
      <c r="F482" s="166">
        <f>SUM(F484:F492)</f>
        <v>517790.6</v>
      </c>
      <c r="G482" s="166">
        <f>SUM(G484:G492)</f>
        <v>18721.400000000001</v>
      </c>
      <c r="H482" s="166"/>
      <c r="I482" s="166">
        <f>SUM(I484:I492)</f>
        <v>79252.7</v>
      </c>
      <c r="J482" s="166">
        <f>SUM(J484:J492)</f>
        <v>79252.7</v>
      </c>
      <c r="K482" s="166">
        <f>SUM(K484:K492)</f>
        <v>9111.8000000000029</v>
      </c>
      <c r="L482" s="166"/>
      <c r="M482" s="166"/>
      <c r="N482" s="166">
        <f>SUM(N484:N492)</f>
        <v>615764.69999999995</v>
      </c>
      <c r="O482" s="126"/>
    </row>
    <row r="483" spans="1:15" ht="15.75" x14ac:dyDescent="0.25">
      <c r="A483" s="165"/>
      <c r="B483" s="164"/>
      <c r="C483" s="163"/>
      <c r="D483" s="158"/>
      <c r="E483" s="156"/>
      <c r="F483" s="162"/>
      <c r="G483" s="156"/>
      <c r="H483" s="162"/>
      <c r="I483" s="158"/>
      <c r="J483" s="162"/>
      <c r="K483" s="162"/>
      <c r="L483" s="162"/>
      <c r="M483" s="162"/>
      <c r="N483" s="158"/>
      <c r="O483" s="126"/>
    </row>
    <row r="484" spans="1:15" ht="31.5" x14ac:dyDescent="0.25">
      <c r="A484" s="151"/>
      <c r="B484" s="154" t="s">
        <v>264</v>
      </c>
      <c r="C484" s="149" t="s">
        <v>527</v>
      </c>
      <c r="D484" s="145">
        <f t="shared" ref="D484:D492" si="70">E484+H484</f>
        <v>391.9</v>
      </c>
      <c r="E484" s="146">
        <v>391.9</v>
      </c>
      <c r="F484" s="146"/>
      <c r="G484" s="146">
        <v>391.9</v>
      </c>
      <c r="H484" s="147"/>
      <c r="I484" s="148">
        <f t="shared" ref="I484:I492" si="71">J484+M484</f>
        <v>8739</v>
      </c>
      <c r="J484" s="146">
        <v>8739</v>
      </c>
      <c r="K484" s="147">
        <v>7163.1</v>
      </c>
      <c r="L484" s="147"/>
      <c r="M484" s="146"/>
      <c r="N484" s="145">
        <f t="shared" ref="N484:N492" si="72">D484+I484</f>
        <v>9130.9</v>
      </c>
      <c r="O484" s="126"/>
    </row>
    <row r="485" spans="1:15" ht="15.75" x14ac:dyDescent="0.25">
      <c r="A485" s="161"/>
      <c r="B485" s="160" t="s">
        <v>264</v>
      </c>
      <c r="C485" s="159" t="s">
        <v>526</v>
      </c>
      <c r="D485" s="155">
        <f t="shared" si="70"/>
        <v>119722.8</v>
      </c>
      <c r="E485" s="156">
        <v>119722.8</v>
      </c>
      <c r="F485" s="156">
        <v>117174.8</v>
      </c>
      <c r="G485" s="156">
        <v>2548</v>
      </c>
      <c r="H485" s="157"/>
      <c r="I485" s="158">
        <f t="shared" si="71"/>
        <v>15799.4</v>
      </c>
      <c r="J485" s="156">
        <v>15799.4</v>
      </c>
      <c r="K485" s="157">
        <v>404.4</v>
      </c>
      <c r="L485" s="157"/>
      <c r="M485" s="156"/>
      <c r="N485" s="155">
        <f t="shared" si="72"/>
        <v>135522.20000000001</v>
      </c>
      <c r="O485" s="126"/>
    </row>
    <row r="486" spans="1:15" ht="15.75" x14ac:dyDescent="0.25">
      <c r="A486" s="161"/>
      <c r="B486" s="160" t="s">
        <v>264</v>
      </c>
      <c r="C486" s="159" t="s">
        <v>525</v>
      </c>
      <c r="D486" s="155">
        <f t="shared" si="70"/>
        <v>74937.899999999994</v>
      </c>
      <c r="E486" s="156">
        <v>74937.899999999994</v>
      </c>
      <c r="F486" s="156">
        <v>71800.299999999988</v>
      </c>
      <c r="G486" s="156">
        <v>3137.6</v>
      </c>
      <c r="H486" s="157"/>
      <c r="I486" s="158">
        <f t="shared" si="71"/>
        <v>9760.2999999999993</v>
      </c>
      <c r="J486" s="156">
        <v>9760.2999999999993</v>
      </c>
      <c r="K486" s="157">
        <v>172.3</v>
      </c>
      <c r="L486" s="157"/>
      <c r="M486" s="156"/>
      <c r="N486" s="155">
        <f t="shared" si="72"/>
        <v>84698.2</v>
      </c>
      <c r="O486" s="126"/>
    </row>
    <row r="487" spans="1:15" ht="15.75" x14ac:dyDescent="0.25">
      <c r="A487" s="152"/>
      <c r="B487" s="154" t="s">
        <v>264</v>
      </c>
      <c r="C487" s="153" t="s">
        <v>524</v>
      </c>
      <c r="D487" s="145">
        <f t="shared" si="70"/>
        <v>73829.7</v>
      </c>
      <c r="E487" s="146">
        <v>73829.7</v>
      </c>
      <c r="F487" s="146">
        <v>72186.899999999994</v>
      </c>
      <c r="G487" s="146">
        <v>1642.8</v>
      </c>
      <c r="H487" s="147"/>
      <c r="I487" s="148">
        <f t="shared" si="71"/>
        <v>9763.6</v>
      </c>
      <c r="J487" s="146">
        <v>9763.6</v>
      </c>
      <c r="K487" s="147">
        <v>281.60000000000002</v>
      </c>
      <c r="L487" s="147"/>
      <c r="M487" s="146"/>
      <c r="N487" s="145">
        <f t="shared" si="72"/>
        <v>83593.3</v>
      </c>
      <c r="O487" s="126"/>
    </row>
    <row r="488" spans="1:15" ht="15.75" x14ac:dyDescent="0.25">
      <c r="A488" s="151"/>
      <c r="B488" s="150" t="s">
        <v>264</v>
      </c>
      <c r="C488" s="149" t="s">
        <v>523</v>
      </c>
      <c r="D488" s="145">
        <f t="shared" si="70"/>
        <v>29804.1</v>
      </c>
      <c r="E488" s="146">
        <v>29804.1</v>
      </c>
      <c r="F488" s="146">
        <v>28477.1</v>
      </c>
      <c r="G488" s="146">
        <v>1327</v>
      </c>
      <c r="H488" s="147"/>
      <c r="I488" s="148">
        <f t="shared" si="71"/>
        <v>3988.8</v>
      </c>
      <c r="J488" s="146">
        <v>3988.8</v>
      </c>
      <c r="K488" s="147">
        <v>125.8</v>
      </c>
      <c r="L488" s="147"/>
      <c r="M488" s="146"/>
      <c r="N488" s="145">
        <f t="shared" si="72"/>
        <v>33792.9</v>
      </c>
      <c r="O488" s="126"/>
    </row>
    <row r="489" spans="1:15" ht="15.75" x14ac:dyDescent="0.25">
      <c r="A489" s="152"/>
      <c r="B489" s="150" t="s">
        <v>264</v>
      </c>
      <c r="C489" s="149" t="s">
        <v>522</v>
      </c>
      <c r="D489" s="145">
        <f t="shared" si="70"/>
        <v>69509.8</v>
      </c>
      <c r="E489" s="146">
        <v>69509.8</v>
      </c>
      <c r="F489" s="146">
        <v>67654.3</v>
      </c>
      <c r="G489" s="146">
        <v>1855.5</v>
      </c>
      <c r="H489" s="147"/>
      <c r="I489" s="148">
        <f t="shared" si="71"/>
        <v>9109.6</v>
      </c>
      <c r="J489" s="146">
        <v>9109.6</v>
      </c>
      <c r="K489" s="147">
        <v>254.6</v>
      </c>
      <c r="L489" s="147"/>
      <c r="M489" s="146"/>
      <c r="N489" s="145">
        <f t="shared" si="72"/>
        <v>78619.400000000009</v>
      </c>
      <c r="O489" s="126"/>
    </row>
    <row r="490" spans="1:15" ht="15.75" x14ac:dyDescent="0.25">
      <c r="A490" s="151"/>
      <c r="B490" s="150" t="s">
        <v>264</v>
      </c>
      <c r="C490" s="149" t="s">
        <v>521</v>
      </c>
      <c r="D490" s="145">
        <f t="shared" si="70"/>
        <v>77183.5</v>
      </c>
      <c r="E490" s="146">
        <v>77183.5</v>
      </c>
      <c r="F490" s="146">
        <v>74193.5</v>
      </c>
      <c r="G490" s="146">
        <v>2990</v>
      </c>
      <c r="H490" s="147"/>
      <c r="I490" s="148">
        <f t="shared" si="71"/>
        <v>10053.6</v>
      </c>
      <c r="J490" s="146">
        <v>10053.6</v>
      </c>
      <c r="K490" s="147">
        <v>311.60000000000002</v>
      </c>
      <c r="L490" s="147"/>
      <c r="M490" s="146"/>
      <c r="N490" s="145">
        <f t="shared" si="72"/>
        <v>87237.1</v>
      </c>
      <c r="O490" s="126"/>
    </row>
    <row r="491" spans="1:15" ht="15.75" x14ac:dyDescent="0.25">
      <c r="A491" s="152"/>
      <c r="B491" s="150" t="s">
        <v>264</v>
      </c>
      <c r="C491" s="149" t="s">
        <v>520</v>
      </c>
      <c r="D491" s="145">
        <f t="shared" si="70"/>
        <v>50221.9</v>
      </c>
      <c r="E491" s="146">
        <v>50221.9</v>
      </c>
      <c r="F491" s="146">
        <v>46981.700000000004</v>
      </c>
      <c r="G491" s="146">
        <v>3240.2</v>
      </c>
      <c r="H491" s="147"/>
      <c r="I491" s="148">
        <f t="shared" si="71"/>
        <v>6435.2</v>
      </c>
      <c r="J491" s="146">
        <v>6435.2</v>
      </c>
      <c r="K491" s="147">
        <v>184.2</v>
      </c>
      <c r="L491" s="147"/>
      <c r="M491" s="146"/>
      <c r="N491" s="145">
        <f t="shared" si="72"/>
        <v>56657.1</v>
      </c>
      <c r="O491" s="126"/>
    </row>
    <row r="492" spans="1:15" ht="15.75" x14ac:dyDescent="0.25">
      <c r="A492" s="151"/>
      <c r="B492" s="150" t="s">
        <v>264</v>
      </c>
      <c r="C492" s="149" t="s">
        <v>519</v>
      </c>
      <c r="D492" s="145">
        <f t="shared" si="70"/>
        <v>40910.400000000001</v>
      </c>
      <c r="E492" s="146">
        <v>40910.400000000001</v>
      </c>
      <c r="F492" s="146">
        <v>39322</v>
      </c>
      <c r="G492" s="146">
        <v>1588.4</v>
      </c>
      <c r="H492" s="147"/>
      <c r="I492" s="148">
        <f t="shared" si="71"/>
        <v>5603.2</v>
      </c>
      <c r="J492" s="146">
        <v>5603.2</v>
      </c>
      <c r="K492" s="147">
        <v>214.2</v>
      </c>
      <c r="L492" s="147"/>
      <c r="M492" s="146"/>
      <c r="N492" s="145">
        <f t="shared" si="72"/>
        <v>46513.599999999999</v>
      </c>
      <c r="O492" s="126"/>
    </row>
    <row r="493" spans="1:15" x14ac:dyDescent="0.25">
      <c r="D493" s="133"/>
      <c r="E493" s="133"/>
      <c r="F493" s="134"/>
      <c r="G493" s="134"/>
      <c r="H493" s="134"/>
      <c r="I493" s="133"/>
      <c r="J493" s="133"/>
      <c r="K493" s="134"/>
      <c r="L493" s="134"/>
      <c r="M493" s="134"/>
      <c r="N493" s="133"/>
      <c r="O493" s="126"/>
    </row>
    <row r="494" spans="1:15" x14ac:dyDescent="0.25">
      <c r="D494" s="133"/>
      <c r="E494" s="134"/>
      <c r="F494" s="134"/>
      <c r="G494" s="134"/>
      <c r="H494" s="134"/>
      <c r="I494" s="133"/>
      <c r="J494" s="133"/>
      <c r="K494" s="134"/>
      <c r="L494" s="134"/>
      <c r="M494" s="134"/>
      <c r="N494" s="133"/>
      <c r="O494" s="126"/>
    </row>
    <row r="495" spans="1:15" x14ac:dyDescent="0.25">
      <c r="D495" s="133"/>
      <c r="E495" s="133"/>
      <c r="F495" s="134"/>
      <c r="G495" s="134"/>
      <c r="H495" s="134"/>
      <c r="I495" s="133"/>
      <c r="J495" s="133"/>
      <c r="K495" s="134"/>
      <c r="L495" s="134"/>
      <c r="M495" s="134"/>
      <c r="N495" s="133"/>
      <c r="O495" s="126"/>
    </row>
    <row r="496" spans="1:15" x14ac:dyDescent="0.25">
      <c r="D496" s="133"/>
      <c r="E496" s="133"/>
      <c r="F496" s="134"/>
      <c r="G496" s="134"/>
      <c r="H496" s="134"/>
      <c r="I496" s="133"/>
      <c r="J496" s="133"/>
      <c r="K496" s="134"/>
      <c r="L496" s="134"/>
      <c r="M496" s="134"/>
      <c r="N496" s="133"/>
      <c r="O496" s="126"/>
    </row>
    <row r="497" spans="1:15" x14ac:dyDescent="0.25">
      <c r="A497" s="138"/>
      <c r="B497" s="137"/>
      <c r="C497" s="136"/>
      <c r="D497" s="133"/>
      <c r="E497" s="133"/>
      <c r="F497" s="133"/>
      <c r="G497" s="133"/>
      <c r="H497" s="133"/>
      <c r="I497" s="133"/>
      <c r="J497" s="133"/>
      <c r="K497" s="133"/>
      <c r="L497" s="133"/>
      <c r="M497" s="133"/>
      <c r="N497" s="133"/>
      <c r="O497" s="126"/>
    </row>
    <row r="498" spans="1:15" x14ac:dyDescent="0.25">
      <c r="D498" s="133"/>
      <c r="E498" s="133"/>
      <c r="F498" s="134"/>
      <c r="G498" s="134"/>
      <c r="H498" s="134"/>
      <c r="I498" s="133"/>
      <c r="J498" s="133"/>
      <c r="K498" s="134"/>
      <c r="L498" s="134"/>
      <c r="M498" s="134"/>
      <c r="N498" s="133"/>
      <c r="O498" s="126"/>
    </row>
    <row r="499" spans="1:15" x14ac:dyDescent="0.25">
      <c r="D499" s="133"/>
      <c r="E499" s="133"/>
      <c r="F499" s="134"/>
      <c r="G499" s="134"/>
      <c r="H499" s="134"/>
      <c r="I499" s="133"/>
      <c r="J499" s="133"/>
      <c r="K499" s="134"/>
      <c r="L499" s="134"/>
      <c r="M499" s="134"/>
      <c r="N499" s="133"/>
      <c r="O499" s="126"/>
    </row>
    <row r="500" spans="1:15" x14ac:dyDescent="0.25">
      <c r="D500" s="133"/>
      <c r="E500" s="133"/>
      <c r="F500" s="134"/>
      <c r="G500" s="134"/>
      <c r="H500" s="134"/>
      <c r="I500" s="133"/>
      <c r="J500" s="133"/>
      <c r="K500" s="134"/>
      <c r="L500" s="134"/>
      <c r="M500" s="134"/>
      <c r="N500" s="133"/>
      <c r="O500" s="126"/>
    </row>
    <row r="501" spans="1:15" x14ac:dyDescent="0.25">
      <c r="D501" s="133"/>
      <c r="E501" s="133"/>
      <c r="F501" s="134"/>
      <c r="G501" s="134"/>
      <c r="H501" s="134"/>
      <c r="I501" s="133"/>
      <c r="J501" s="133"/>
      <c r="K501" s="134"/>
      <c r="L501" s="134"/>
      <c r="M501" s="134"/>
      <c r="N501" s="133"/>
      <c r="O501" s="126"/>
    </row>
    <row r="502" spans="1:15" x14ac:dyDescent="0.25">
      <c r="D502" s="133"/>
      <c r="E502" s="133"/>
      <c r="F502" s="134"/>
      <c r="G502" s="134"/>
      <c r="H502" s="134"/>
      <c r="I502" s="133"/>
      <c r="J502" s="133"/>
      <c r="K502" s="134"/>
      <c r="L502" s="134"/>
      <c r="M502" s="134"/>
      <c r="N502" s="133"/>
      <c r="O502" s="126"/>
    </row>
    <row r="503" spans="1:15" x14ac:dyDescent="0.25">
      <c r="D503" s="133"/>
      <c r="E503" s="133"/>
      <c r="F503" s="134"/>
      <c r="G503" s="134"/>
      <c r="H503" s="134"/>
      <c r="I503" s="133"/>
      <c r="J503" s="133"/>
      <c r="K503" s="134"/>
      <c r="L503" s="134"/>
      <c r="M503" s="134"/>
      <c r="N503" s="133"/>
      <c r="O503" s="126"/>
    </row>
    <row r="504" spans="1:15" x14ac:dyDescent="0.25">
      <c r="D504" s="133"/>
      <c r="E504" s="133"/>
      <c r="F504" s="134"/>
      <c r="G504" s="134"/>
      <c r="H504" s="134"/>
      <c r="I504" s="133"/>
      <c r="J504" s="133"/>
      <c r="K504" s="134"/>
      <c r="L504" s="134"/>
      <c r="M504" s="134"/>
      <c r="N504" s="133"/>
      <c r="O504" s="126"/>
    </row>
    <row r="505" spans="1:15" x14ac:dyDescent="0.25">
      <c r="A505" s="135"/>
      <c r="B505" s="126"/>
      <c r="C505" s="126"/>
      <c r="D505" s="133"/>
      <c r="E505" s="133"/>
      <c r="F505" s="134"/>
      <c r="G505" s="134"/>
      <c r="H505" s="134"/>
      <c r="I505" s="133"/>
      <c r="J505" s="133"/>
      <c r="K505" s="134"/>
      <c r="L505" s="134"/>
      <c r="M505" s="134"/>
      <c r="N505" s="133"/>
      <c r="O505" s="126"/>
    </row>
    <row r="506" spans="1:15" x14ac:dyDescent="0.25">
      <c r="A506" s="135"/>
      <c r="B506" s="126"/>
      <c r="C506" s="126"/>
      <c r="D506" s="133"/>
      <c r="E506" s="133"/>
      <c r="F506" s="134"/>
      <c r="G506" s="134"/>
      <c r="H506" s="134"/>
      <c r="I506" s="133"/>
      <c r="J506" s="133"/>
      <c r="K506" s="134"/>
      <c r="L506" s="134"/>
      <c r="M506" s="134"/>
      <c r="N506" s="133"/>
      <c r="O506" s="126"/>
    </row>
    <row r="507" spans="1:15" x14ac:dyDescent="0.25">
      <c r="A507" s="135"/>
      <c r="B507" s="126"/>
      <c r="C507" s="126"/>
      <c r="D507" s="133"/>
      <c r="E507" s="133"/>
      <c r="F507" s="134"/>
      <c r="G507" s="134"/>
      <c r="H507" s="134"/>
      <c r="I507" s="133"/>
      <c r="J507" s="133"/>
      <c r="K507" s="134"/>
      <c r="L507" s="134"/>
      <c r="M507" s="134"/>
      <c r="N507" s="133"/>
      <c r="O507" s="126"/>
    </row>
    <row r="508" spans="1:15" x14ac:dyDescent="0.25">
      <c r="A508" s="135"/>
      <c r="B508" s="126"/>
      <c r="C508" s="126"/>
      <c r="D508" s="133"/>
      <c r="E508" s="133"/>
      <c r="F508" s="134"/>
      <c r="G508" s="134"/>
      <c r="H508" s="134"/>
      <c r="I508" s="133"/>
      <c r="J508" s="133"/>
      <c r="K508" s="134"/>
      <c r="L508" s="134"/>
      <c r="M508" s="134"/>
      <c r="N508" s="133"/>
      <c r="O508" s="126"/>
    </row>
    <row r="509" spans="1:15" x14ac:dyDescent="0.25">
      <c r="A509" s="135"/>
      <c r="B509" s="126"/>
      <c r="C509" s="126"/>
      <c r="D509" s="133"/>
      <c r="E509" s="133"/>
      <c r="F509" s="134"/>
      <c r="G509" s="134"/>
      <c r="H509" s="134"/>
      <c r="I509" s="133"/>
      <c r="J509" s="133"/>
      <c r="K509" s="134"/>
      <c r="L509" s="134"/>
      <c r="M509" s="134"/>
      <c r="N509" s="133"/>
      <c r="O509" s="126"/>
    </row>
    <row r="510" spans="1:15" x14ac:dyDescent="0.25">
      <c r="A510" s="135"/>
      <c r="B510" s="126"/>
      <c r="C510" s="126"/>
      <c r="D510" s="133"/>
      <c r="E510" s="133"/>
      <c r="F510" s="134"/>
      <c r="G510" s="134"/>
      <c r="H510" s="134"/>
      <c r="I510" s="133"/>
      <c r="J510" s="133"/>
      <c r="K510" s="134"/>
      <c r="L510" s="134"/>
      <c r="M510" s="134"/>
      <c r="N510" s="133"/>
      <c r="O510" s="126"/>
    </row>
    <row r="511" spans="1:15" x14ac:dyDescent="0.25">
      <c r="A511" s="135"/>
      <c r="B511" s="126"/>
      <c r="C511" s="126"/>
      <c r="D511" s="133"/>
      <c r="E511" s="133"/>
      <c r="F511" s="134"/>
      <c r="G511" s="134"/>
      <c r="H511" s="134"/>
      <c r="I511" s="133"/>
      <c r="J511" s="133"/>
      <c r="K511" s="134"/>
      <c r="L511" s="134"/>
      <c r="M511" s="134"/>
      <c r="N511" s="133"/>
      <c r="O511" s="126"/>
    </row>
    <row r="512" spans="1:15" x14ac:dyDescent="0.25">
      <c r="A512" s="135"/>
      <c r="B512" s="126"/>
      <c r="C512" s="126"/>
      <c r="D512" s="133"/>
      <c r="E512" s="133"/>
      <c r="F512" s="134"/>
      <c r="G512" s="134"/>
      <c r="H512" s="134"/>
      <c r="I512" s="133"/>
      <c r="J512" s="133"/>
      <c r="K512" s="134"/>
      <c r="L512" s="134"/>
      <c r="M512" s="134"/>
      <c r="N512" s="133"/>
      <c r="O512" s="126"/>
    </row>
    <row r="513" spans="1:15" x14ac:dyDescent="0.25">
      <c r="A513" s="135"/>
      <c r="B513" s="126"/>
      <c r="C513" s="126"/>
      <c r="D513" s="133"/>
      <c r="E513" s="133"/>
      <c r="F513" s="134"/>
      <c r="G513" s="134"/>
      <c r="H513" s="134"/>
      <c r="I513" s="133"/>
      <c r="J513" s="133"/>
      <c r="K513" s="134"/>
      <c r="L513" s="134"/>
      <c r="M513" s="134"/>
      <c r="N513" s="133"/>
      <c r="O513" s="126"/>
    </row>
    <row r="514" spans="1:15" x14ac:dyDescent="0.25">
      <c r="A514" s="135"/>
      <c r="B514" s="126"/>
      <c r="C514" s="126"/>
      <c r="D514" s="133"/>
      <c r="E514" s="133"/>
      <c r="F514" s="134"/>
      <c r="G514" s="134"/>
      <c r="H514" s="134"/>
      <c r="I514" s="133"/>
      <c r="J514" s="133"/>
      <c r="K514" s="134"/>
      <c r="L514" s="134"/>
      <c r="M514" s="134"/>
      <c r="N514" s="133"/>
      <c r="O514" s="126"/>
    </row>
    <row r="515" spans="1:15" x14ac:dyDescent="0.25">
      <c r="A515" s="135"/>
      <c r="B515" s="126"/>
      <c r="C515" s="126"/>
      <c r="D515" s="133"/>
      <c r="E515" s="133"/>
      <c r="F515" s="134"/>
      <c r="G515" s="134"/>
      <c r="H515" s="134"/>
      <c r="I515" s="133"/>
      <c r="J515" s="133"/>
      <c r="K515" s="134"/>
      <c r="L515" s="134"/>
      <c r="M515" s="134"/>
      <c r="N515" s="133"/>
      <c r="O515" s="126"/>
    </row>
    <row r="516" spans="1:15" x14ac:dyDescent="0.25">
      <c r="A516" s="135"/>
      <c r="B516" s="126"/>
      <c r="C516" s="126"/>
      <c r="D516" s="133"/>
      <c r="E516" s="133"/>
      <c r="F516" s="134"/>
      <c r="G516" s="134"/>
      <c r="H516" s="134"/>
      <c r="I516" s="133"/>
      <c r="J516" s="133"/>
      <c r="K516" s="134"/>
      <c r="L516" s="134"/>
      <c r="M516" s="134"/>
      <c r="N516" s="133"/>
      <c r="O516" s="126"/>
    </row>
    <row r="517" spans="1:15" x14ac:dyDescent="0.25">
      <c r="A517" s="135"/>
      <c r="B517" s="126"/>
      <c r="C517" s="126"/>
      <c r="D517" s="133"/>
      <c r="E517" s="133"/>
      <c r="F517" s="134"/>
      <c r="G517" s="134"/>
      <c r="H517" s="134"/>
      <c r="I517" s="133"/>
      <c r="J517" s="133"/>
      <c r="K517" s="134"/>
      <c r="L517" s="134"/>
      <c r="M517" s="134"/>
      <c r="N517" s="133"/>
      <c r="O517" s="126"/>
    </row>
    <row r="518" spans="1:15" x14ac:dyDescent="0.25">
      <c r="A518" s="135"/>
      <c r="B518" s="126"/>
      <c r="C518" s="126"/>
      <c r="D518" s="133"/>
      <c r="E518" s="133"/>
      <c r="F518" s="134"/>
      <c r="G518" s="134"/>
      <c r="H518" s="134"/>
      <c r="I518" s="133"/>
      <c r="J518" s="133"/>
      <c r="K518" s="134"/>
      <c r="L518" s="134"/>
      <c r="M518" s="134"/>
      <c r="N518" s="133"/>
      <c r="O518" s="126"/>
    </row>
    <row r="519" spans="1:15" x14ac:dyDescent="0.25">
      <c r="A519" s="135"/>
      <c r="B519" s="126"/>
      <c r="C519" s="126"/>
      <c r="D519" s="133"/>
      <c r="E519" s="133"/>
      <c r="F519" s="134"/>
      <c r="G519" s="134"/>
      <c r="H519" s="134"/>
      <c r="I519" s="133"/>
      <c r="J519" s="133"/>
      <c r="K519" s="134"/>
      <c r="L519" s="134"/>
      <c r="M519" s="134"/>
      <c r="N519" s="133"/>
      <c r="O519" s="126"/>
    </row>
    <row r="520" spans="1:15" x14ac:dyDescent="0.25">
      <c r="A520" s="135"/>
      <c r="B520" s="126"/>
      <c r="C520" s="126"/>
      <c r="D520" s="133"/>
      <c r="E520" s="133"/>
      <c r="F520" s="134"/>
      <c r="G520" s="134"/>
      <c r="H520" s="134"/>
      <c r="I520" s="133"/>
      <c r="J520" s="133"/>
      <c r="K520" s="134"/>
      <c r="L520" s="134"/>
      <c r="M520" s="134"/>
      <c r="N520" s="133"/>
      <c r="O520" s="126"/>
    </row>
    <row r="521" spans="1:15" x14ac:dyDescent="0.25">
      <c r="D521" s="133"/>
      <c r="E521" s="133"/>
      <c r="F521" s="134"/>
      <c r="G521" s="134"/>
      <c r="H521" s="134"/>
      <c r="I521" s="133"/>
      <c r="J521" s="133"/>
      <c r="K521" s="134"/>
      <c r="L521" s="134"/>
      <c r="M521" s="134"/>
      <c r="N521" s="133"/>
      <c r="O521" s="126"/>
    </row>
    <row r="522" spans="1:15" x14ac:dyDescent="0.25">
      <c r="D522" s="133"/>
      <c r="E522" s="133"/>
      <c r="F522" s="134"/>
      <c r="G522" s="134"/>
      <c r="H522" s="134"/>
      <c r="I522" s="133"/>
      <c r="J522" s="133"/>
      <c r="K522" s="134"/>
      <c r="L522" s="134"/>
      <c r="M522" s="134"/>
      <c r="N522" s="133"/>
      <c r="O522" s="126"/>
    </row>
    <row r="523" spans="1:15" x14ac:dyDescent="0.25">
      <c r="D523" s="133"/>
      <c r="E523" s="133"/>
      <c r="F523" s="134"/>
      <c r="G523" s="134"/>
      <c r="H523" s="134"/>
      <c r="I523" s="133"/>
      <c r="J523" s="133"/>
      <c r="K523" s="134"/>
      <c r="L523" s="134"/>
      <c r="M523" s="134"/>
      <c r="N523" s="133"/>
      <c r="O523" s="126"/>
    </row>
    <row r="524" spans="1:15" x14ac:dyDescent="0.25">
      <c r="A524" s="138"/>
      <c r="B524" s="137"/>
      <c r="C524" s="136"/>
      <c r="D524" s="133"/>
      <c r="E524" s="133"/>
      <c r="F524" s="133"/>
      <c r="G524" s="133"/>
      <c r="H524" s="133"/>
      <c r="I524" s="133"/>
      <c r="J524" s="133"/>
      <c r="K524" s="133"/>
      <c r="L524" s="133"/>
      <c r="M524" s="133"/>
      <c r="N524" s="133"/>
      <c r="O524" s="126"/>
    </row>
    <row r="525" spans="1:15" x14ac:dyDescent="0.25">
      <c r="D525" s="133"/>
      <c r="E525" s="133"/>
      <c r="F525" s="134"/>
      <c r="G525" s="134"/>
      <c r="H525" s="134"/>
      <c r="I525" s="133"/>
      <c r="J525" s="133"/>
      <c r="K525" s="134"/>
      <c r="L525" s="134"/>
      <c r="M525" s="134"/>
      <c r="N525" s="133"/>
      <c r="O525" s="126"/>
    </row>
    <row r="526" spans="1:15" x14ac:dyDescent="0.25">
      <c r="D526" s="133"/>
      <c r="E526" s="133"/>
      <c r="F526" s="134"/>
      <c r="G526" s="134"/>
      <c r="H526" s="134"/>
      <c r="I526" s="133"/>
      <c r="J526" s="133"/>
      <c r="K526" s="134"/>
      <c r="L526" s="134"/>
      <c r="M526" s="134"/>
      <c r="N526" s="133"/>
      <c r="O526" s="126"/>
    </row>
    <row r="527" spans="1:15" x14ac:dyDescent="0.25">
      <c r="A527" s="142"/>
      <c r="B527" s="141"/>
      <c r="C527" s="141"/>
      <c r="D527" s="139"/>
      <c r="E527" s="139"/>
      <c r="F527" s="140"/>
      <c r="G527" s="140"/>
      <c r="H527" s="140"/>
      <c r="I527" s="139"/>
      <c r="J527" s="139"/>
      <c r="K527" s="140"/>
      <c r="L527" s="140"/>
      <c r="M527" s="140"/>
      <c r="N527" s="139"/>
      <c r="O527" s="126"/>
    </row>
    <row r="528" spans="1:15" x14ac:dyDescent="0.25">
      <c r="A528" s="142"/>
      <c r="B528" s="141"/>
      <c r="C528" s="141"/>
      <c r="D528" s="139"/>
      <c r="E528" s="139"/>
      <c r="F528" s="140"/>
      <c r="G528" s="140"/>
      <c r="H528" s="140"/>
      <c r="I528" s="139"/>
      <c r="J528" s="139"/>
      <c r="K528" s="140"/>
      <c r="L528" s="140"/>
      <c r="M528" s="140"/>
      <c r="N528" s="139"/>
      <c r="O528" s="126"/>
    </row>
    <row r="529" spans="1:15" x14ac:dyDescent="0.25">
      <c r="A529" s="142"/>
      <c r="B529" s="141"/>
      <c r="C529" s="141"/>
      <c r="D529" s="139"/>
      <c r="E529" s="139"/>
      <c r="F529" s="140"/>
      <c r="G529" s="140"/>
      <c r="H529" s="140"/>
      <c r="I529" s="139"/>
      <c r="J529" s="139"/>
      <c r="K529" s="140"/>
      <c r="L529" s="140"/>
      <c r="M529" s="140"/>
      <c r="N529" s="139"/>
      <c r="O529" s="126"/>
    </row>
    <row r="530" spans="1:15" x14ac:dyDescent="0.25">
      <c r="A530" s="142"/>
      <c r="B530" s="141"/>
      <c r="C530" s="141"/>
      <c r="D530" s="139"/>
      <c r="E530" s="139"/>
      <c r="F530" s="140"/>
      <c r="G530" s="140"/>
      <c r="H530" s="140"/>
      <c r="I530" s="139"/>
      <c r="J530" s="139"/>
      <c r="K530" s="140"/>
      <c r="L530" s="140"/>
      <c r="M530" s="140"/>
      <c r="N530" s="139"/>
      <c r="O530" s="126"/>
    </row>
    <row r="531" spans="1:15" x14ac:dyDescent="0.25">
      <c r="A531" s="142"/>
      <c r="B531" s="141"/>
      <c r="C531" s="141"/>
      <c r="D531" s="139"/>
      <c r="E531" s="139"/>
      <c r="F531" s="140"/>
      <c r="G531" s="140"/>
      <c r="H531" s="140"/>
      <c r="I531" s="139"/>
      <c r="J531" s="139"/>
      <c r="K531" s="140"/>
      <c r="L531" s="140"/>
      <c r="M531" s="140"/>
      <c r="N531" s="139"/>
      <c r="O531" s="126"/>
    </row>
    <row r="532" spans="1:15" x14ac:dyDescent="0.25">
      <c r="A532" s="142"/>
      <c r="B532" s="141"/>
      <c r="C532" s="141"/>
      <c r="D532" s="139"/>
      <c r="E532" s="139"/>
      <c r="F532" s="140"/>
      <c r="G532" s="140"/>
      <c r="H532" s="140"/>
      <c r="I532" s="139"/>
      <c r="J532" s="139"/>
      <c r="K532" s="140"/>
      <c r="L532" s="140"/>
      <c r="M532" s="140"/>
      <c r="N532" s="139"/>
      <c r="O532" s="126"/>
    </row>
    <row r="533" spans="1:15" x14ac:dyDescent="0.25">
      <c r="A533" s="142"/>
      <c r="B533" s="141"/>
      <c r="C533" s="141"/>
      <c r="D533" s="139"/>
      <c r="E533" s="139"/>
      <c r="F533" s="140"/>
      <c r="G533" s="140"/>
      <c r="H533" s="140"/>
      <c r="I533" s="139"/>
      <c r="J533" s="139"/>
      <c r="K533" s="140"/>
      <c r="L533" s="140"/>
      <c r="M533" s="140"/>
      <c r="N533" s="139"/>
      <c r="O533" s="126"/>
    </row>
    <row r="534" spans="1:15" x14ac:dyDescent="0.25">
      <c r="A534" s="142"/>
      <c r="B534" s="141"/>
      <c r="C534" s="141"/>
      <c r="D534" s="139"/>
      <c r="E534" s="139"/>
      <c r="F534" s="140"/>
      <c r="G534" s="140"/>
      <c r="H534" s="140"/>
      <c r="I534" s="139"/>
      <c r="J534" s="139"/>
      <c r="K534" s="140"/>
      <c r="L534" s="140"/>
      <c r="M534" s="140"/>
      <c r="N534" s="139"/>
      <c r="O534" s="126"/>
    </row>
    <row r="535" spans="1:15" x14ac:dyDescent="0.25">
      <c r="A535" s="142"/>
      <c r="B535" s="141"/>
      <c r="C535" s="141"/>
      <c r="D535" s="139"/>
      <c r="E535" s="139"/>
      <c r="F535" s="140"/>
      <c r="G535" s="140"/>
      <c r="H535" s="140"/>
      <c r="I535" s="139"/>
      <c r="J535" s="139"/>
      <c r="K535" s="140"/>
      <c r="L535" s="140"/>
      <c r="M535" s="140"/>
      <c r="N535" s="139"/>
      <c r="O535" s="126"/>
    </row>
    <row r="536" spans="1:15" x14ac:dyDescent="0.25">
      <c r="A536" s="142"/>
      <c r="B536" s="141"/>
      <c r="C536" s="141"/>
      <c r="D536" s="139"/>
      <c r="E536" s="139"/>
      <c r="F536" s="140"/>
      <c r="G536" s="140"/>
      <c r="H536" s="140"/>
      <c r="I536" s="139"/>
      <c r="J536" s="139"/>
      <c r="K536" s="140"/>
      <c r="L536" s="140"/>
      <c r="M536" s="140"/>
      <c r="N536" s="139"/>
      <c r="O536" s="126"/>
    </row>
    <row r="537" spans="1:15" x14ac:dyDescent="0.25">
      <c r="A537" s="142"/>
      <c r="B537" s="141"/>
      <c r="C537" s="141"/>
      <c r="D537" s="139"/>
      <c r="E537" s="139"/>
      <c r="F537" s="140"/>
      <c r="G537" s="140"/>
      <c r="H537" s="140"/>
      <c r="I537" s="139"/>
      <c r="J537" s="139"/>
      <c r="K537" s="140"/>
      <c r="L537" s="140"/>
      <c r="M537" s="140"/>
      <c r="N537" s="139"/>
      <c r="O537" s="126"/>
    </row>
    <row r="538" spans="1:15" x14ac:dyDescent="0.25">
      <c r="A538" s="142"/>
      <c r="B538" s="141"/>
      <c r="C538" s="141"/>
      <c r="D538" s="139"/>
      <c r="E538" s="139"/>
      <c r="F538" s="140"/>
      <c r="G538" s="140"/>
      <c r="H538" s="140"/>
      <c r="I538" s="139"/>
      <c r="J538" s="139"/>
      <c r="K538" s="140"/>
      <c r="L538" s="140"/>
      <c r="M538" s="140"/>
      <c r="N538" s="139"/>
      <c r="O538" s="126"/>
    </row>
    <row r="539" spans="1:15" x14ac:dyDescent="0.25">
      <c r="A539" s="142"/>
      <c r="B539" s="141"/>
      <c r="C539" s="141"/>
      <c r="D539" s="139"/>
      <c r="E539" s="139"/>
      <c r="F539" s="140"/>
      <c r="G539" s="140"/>
      <c r="H539" s="140"/>
      <c r="I539" s="139"/>
      <c r="J539" s="139"/>
      <c r="K539" s="140"/>
      <c r="L539" s="140"/>
      <c r="M539" s="140"/>
      <c r="N539" s="139"/>
      <c r="O539" s="126"/>
    </row>
    <row r="540" spans="1:15" x14ac:dyDescent="0.25">
      <c r="A540" s="142"/>
      <c r="B540" s="141"/>
      <c r="C540" s="141"/>
      <c r="D540" s="139"/>
      <c r="E540" s="139"/>
      <c r="F540" s="140"/>
      <c r="G540" s="140"/>
      <c r="H540" s="140"/>
      <c r="I540" s="139"/>
      <c r="J540" s="139"/>
      <c r="K540" s="140"/>
      <c r="L540" s="140"/>
      <c r="M540" s="140"/>
      <c r="N540" s="139"/>
      <c r="O540" s="126"/>
    </row>
    <row r="541" spans="1:15" x14ac:dyDescent="0.25">
      <c r="A541" s="142"/>
      <c r="B541" s="141"/>
      <c r="C541" s="141"/>
      <c r="D541" s="139"/>
      <c r="E541" s="139"/>
      <c r="F541" s="140"/>
      <c r="G541" s="140"/>
      <c r="H541" s="140"/>
      <c r="I541" s="139"/>
      <c r="J541" s="139"/>
      <c r="K541" s="140"/>
      <c r="L541" s="140"/>
      <c r="M541" s="140"/>
      <c r="N541" s="139"/>
      <c r="O541" s="126"/>
    </row>
    <row r="542" spans="1:15" x14ac:dyDescent="0.25">
      <c r="A542" s="142"/>
      <c r="B542" s="141"/>
      <c r="C542" s="141"/>
      <c r="D542" s="139"/>
      <c r="E542" s="139"/>
      <c r="F542" s="140"/>
      <c r="G542" s="140"/>
      <c r="H542" s="140"/>
      <c r="I542" s="139"/>
      <c r="J542" s="139"/>
      <c r="K542" s="140"/>
      <c r="L542" s="140"/>
      <c r="M542" s="140"/>
      <c r="N542" s="139"/>
      <c r="O542" s="126"/>
    </row>
    <row r="543" spans="1:15" x14ac:dyDescent="0.25">
      <c r="A543" s="142"/>
      <c r="B543" s="141"/>
      <c r="C543" s="141"/>
      <c r="D543" s="139"/>
      <c r="E543" s="139"/>
      <c r="F543" s="140"/>
      <c r="G543" s="140"/>
      <c r="H543" s="140"/>
      <c r="I543" s="139"/>
      <c r="J543" s="139"/>
      <c r="K543" s="140"/>
      <c r="L543" s="140"/>
      <c r="M543" s="140"/>
      <c r="N543" s="139"/>
      <c r="O543" s="126"/>
    </row>
    <row r="544" spans="1:15" x14ac:dyDescent="0.25">
      <c r="A544" s="142"/>
      <c r="B544" s="141"/>
      <c r="C544" s="141"/>
      <c r="D544" s="139"/>
      <c r="E544" s="139"/>
      <c r="F544" s="140"/>
      <c r="G544" s="140"/>
      <c r="H544" s="140"/>
      <c r="I544" s="139"/>
      <c r="J544" s="139"/>
      <c r="K544" s="140"/>
      <c r="L544" s="140"/>
      <c r="M544" s="140"/>
      <c r="N544" s="139"/>
      <c r="O544" s="126"/>
    </row>
    <row r="545" spans="1:15" x14ac:dyDescent="0.25">
      <c r="A545" s="142"/>
      <c r="B545" s="141"/>
      <c r="C545" s="141"/>
      <c r="D545" s="139"/>
      <c r="E545" s="139"/>
      <c r="F545" s="140"/>
      <c r="G545" s="140"/>
      <c r="H545" s="140"/>
      <c r="I545" s="139"/>
      <c r="J545" s="139"/>
      <c r="K545" s="140"/>
      <c r="L545" s="140"/>
      <c r="M545" s="140"/>
      <c r="N545" s="139"/>
      <c r="O545" s="126"/>
    </row>
    <row r="546" spans="1:15" x14ac:dyDescent="0.25">
      <c r="A546" s="142"/>
      <c r="B546" s="141"/>
      <c r="C546" s="141"/>
      <c r="D546" s="139"/>
      <c r="E546" s="139"/>
      <c r="F546" s="140"/>
      <c r="G546" s="140"/>
      <c r="H546" s="140"/>
      <c r="I546" s="139"/>
      <c r="J546" s="139"/>
      <c r="K546" s="140"/>
      <c r="L546" s="140"/>
      <c r="M546" s="140"/>
      <c r="N546" s="139"/>
      <c r="O546" s="126"/>
    </row>
    <row r="547" spans="1:15" x14ac:dyDescent="0.25">
      <c r="A547" s="142"/>
      <c r="B547" s="141"/>
      <c r="C547" s="141"/>
      <c r="D547" s="139"/>
      <c r="E547" s="139"/>
      <c r="F547" s="140"/>
      <c r="G547" s="140"/>
      <c r="H547" s="140"/>
      <c r="I547" s="139"/>
      <c r="J547" s="139"/>
      <c r="K547" s="140"/>
      <c r="L547" s="140"/>
      <c r="M547" s="140"/>
      <c r="N547" s="139"/>
      <c r="O547" s="126"/>
    </row>
    <row r="548" spans="1:15" x14ac:dyDescent="0.25">
      <c r="A548" s="142"/>
      <c r="B548" s="141"/>
      <c r="C548" s="141"/>
      <c r="D548" s="139"/>
      <c r="E548" s="139"/>
      <c r="F548" s="140"/>
      <c r="G548" s="140"/>
      <c r="H548" s="140"/>
      <c r="I548" s="139"/>
      <c r="J548" s="139"/>
      <c r="K548" s="140"/>
      <c r="L548" s="140"/>
      <c r="M548" s="140"/>
      <c r="N548" s="139"/>
      <c r="O548" s="126"/>
    </row>
    <row r="549" spans="1:15" x14ac:dyDescent="0.25">
      <c r="A549" s="142"/>
      <c r="B549" s="141"/>
      <c r="C549" s="141"/>
      <c r="D549" s="139"/>
      <c r="E549" s="139"/>
      <c r="F549" s="140"/>
      <c r="G549" s="140"/>
      <c r="H549" s="140"/>
      <c r="I549" s="139"/>
      <c r="J549" s="139"/>
      <c r="K549" s="140"/>
      <c r="L549" s="140"/>
      <c r="M549" s="140"/>
      <c r="N549" s="139"/>
      <c r="O549" s="126"/>
    </row>
    <row r="550" spans="1:15" x14ac:dyDescent="0.25">
      <c r="A550" s="142"/>
      <c r="B550" s="141"/>
      <c r="C550" s="141"/>
      <c r="D550" s="139"/>
      <c r="E550" s="139"/>
      <c r="F550" s="140"/>
      <c r="G550" s="140"/>
      <c r="H550" s="140"/>
      <c r="I550" s="139"/>
      <c r="J550" s="139"/>
      <c r="K550" s="140"/>
      <c r="L550" s="140"/>
      <c r="M550" s="140"/>
      <c r="N550" s="139"/>
      <c r="O550" s="126"/>
    </row>
    <row r="551" spans="1:15" x14ac:dyDescent="0.25">
      <c r="A551" s="144"/>
      <c r="B551" s="143"/>
      <c r="C551" s="143"/>
      <c r="D551" s="139"/>
      <c r="E551" s="139"/>
      <c r="F551" s="139"/>
      <c r="G551" s="139"/>
      <c r="H551" s="139"/>
      <c r="I551" s="139"/>
      <c r="J551" s="139"/>
      <c r="K551" s="139"/>
      <c r="L551" s="139"/>
      <c r="M551" s="139"/>
      <c r="N551" s="139"/>
      <c r="O551" s="126"/>
    </row>
    <row r="552" spans="1:15" x14ac:dyDescent="0.25">
      <c r="A552" s="142"/>
      <c r="B552" s="141"/>
      <c r="C552" s="141"/>
      <c r="D552" s="139"/>
      <c r="E552" s="139"/>
      <c r="F552" s="140"/>
      <c r="G552" s="140"/>
      <c r="H552" s="140"/>
      <c r="I552" s="139"/>
      <c r="J552" s="139"/>
      <c r="K552" s="140"/>
      <c r="L552" s="140"/>
      <c r="M552" s="140"/>
      <c r="N552" s="139"/>
      <c r="O552" s="126"/>
    </row>
    <row r="553" spans="1:15" x14ac:dyDescent="0.25">
      <c r="A553" s="142"/>
      <c r="B553" s="141"/>
      <c r="C553" s="141"/>
      <c r="D553" s="139"/>
      <c r="E553" s="139"/>
      <c r="F553" s="140"/>
      <c r="G553" s="140"/>
      <c r="H553" s="140"/>
      <c r="I553" s="139"/>
      <c r="J553" s="139"/>
      <c r="K553" s="140"/>
      <c r="L553" s="140"/>
      <c r="M553" s="140"/>
      <c r="N553" s="139"/>
      <c r="O553" s="126"/>
    </row>
    <row r="554" spans="1:15" x14ac:dyDescent="0.25">
      <c r="A554" s="142"/>
      <c r="B554" s="141"/>
      <c r="C554" s="141"/>
      <c r="D554" s="139"/>
      <c r="E554" s="139"/>
      <c r="F554" s="140"/>
      <c r="G554" s="140"/>
      <c r="H554" s="140"/>
      <c r="I554" s="139"/>
      <c r="J554" s="139"/>
      <c r="K554" s="140"/>
      <c r="L554" s="140"/>
      <c r="M554" s="140"/>
      <c r="N554" s="139"/>
      <c r="O554" s="126"/>
    </row>
    <row r="555" spans="1:15" x14ac:dyDescent="0.25">
      <c r="A555" s="142"/>
      <c r="B555" s="141"/>
      <c r="C555" s="141"/>
      <c r="D555" s="139"/>
      <c r="E555" s="139"/>
      <c r="F555" s="140"/>
      <c r="G555" s="140"/>
      <c r="H555" s="140"/>
      <c r="I555" s="139"/>
      <c r="J555" s="139"/>
      <c r="K555" s="140"/>
      <c r="L555" s="140"/>
      <c r="M555" s="140"/>
      <c r="N555" s="139"/>
      <c r="O555" s="126"/>
    </row>
    <row r="556" spans="1:15" x14ac:dyDescent="0.25">
      <c r="A556" s="142"/>
      <c r="B556" s="141"/>
      <c r="C556" s="141"/>
      <c r="D556" s="139"/>
      <c r="E556" s="139"/>
      <c r="F556" s="140"/>
      <c r="G556" s="140"/>
      <c r="H556" s="140"/>
      <c r="I556" s="139"/>
      <c r="J556" s="139"/>
      <c r="K556" s="140"/>
      <c r="L556" s="140"/>
      <c r="M556" s="140"/>
      <c r="N556" s="139"/>
      <c r="O556" s="126"/>
    </row>
    <row r="557" spans="1:15" x14ac:dyDescent="0.25">
      <c r="A557" s="142"/>
      <c r="B557" s="141"/>
      <c r="C557" s="141"/>
      <c r="D557" s="139"/>
      <c r="E557" s="139"/>
      <c r="F557" s="140"/>
      <c r="G557" s="140"/>
      <c r="H557" s="140"/>
      <c r="I557" s="139"/>
      <c r="J557" s="139"/>
      <c r="K557" s="140"/>
      <c r="L557" s="140"/>
      <c r="M557" s="140"/>
      <c r="N557" s="139"/>
      <c r="O557" s="126"/>
    </row>
    <row r="558" spans="1:15" x14ac:dyDescent="0.25">
      <c r="A558" s="142"/>
      <c r="B558" s="141"/>
      <c r="C558" s="141"/>
      <c r="D558" s="139"/>
      <c r="E558" s="139"/>
      <c r="F558" s="140"/>
      <c r="G558" s="140"/>
      <c r="H558" s="140"/>
      <c r="I558" s="139"/>
      <c r="J558" s="139"/>
      <c r="K558" s="140"/>
      <c r="L558" s="140"/>
      <c r="M558" s="140"/>
      <c r="N558" s="139"/>
      <c r="O558" s="126"/>
    </row>
    <row r="559" spans="1:15" x14ac:dyDescent="0.25">
      <c r="A559" s="142"/>
      <c r="B559" s="141"/>
      <c r="C559" s="141"/>
      <c r="D559" s="139"/>
      <c r="E559" s="139"/>
      <c r="F559" s="140"/>
      <c r="G559" s="140"/>
      <c r="H559" s="140"/>
      <c r="I559" s="139"/>
      <c r="J559" s="139"/>
      <c r="K559" s="140"/>
      <c r="L559" s="140"/>
      <c r="M559" s="140"/>
      <c r="N559" s="139"/>
      <c r="O559" s="126"/>
    </row>
    <row r="560" spans="1:15" x14ac:dyDescent="0.25">
      <c r="A560" s="142"/>
      <c r="B560" s="141"/>
      <c r="C560" s="141"/>
      <c r="D560" s="139"/>
      <c r="E560" s="139"/>
      <c r="F560" s="140"/>
      <c r="G560" s="140"/>
      <c r="H560" s="140"/>
      <c r="I560" s="139"/>
      <c r="J560" s="139"/>
      <c r="K560" s="140"/>
      <c r="L560" s="140"/>
      <c r="M560" s="140"/>
      <c r="N560" s="139"/>
      <c r="O560" s="126"/>
    </row>
    <row r="561" spans="1:15" x14ac:dyDescent="0.25">
      <c r="A561" s="142"/>
      <c r="B561" s="141"/>
      <c r="C561" s="141"/>
      <c r="D561" s="139"/>
      <c r="E561" s="139"/>
      <c r="F561" s="140"/>
      <c r="G561" s="140"/>
      <c r="H561" s="140"/>
      <c r="I561" s="139"/>
      <c r="J561" s="139"/>
      <c r="K561" s="140"/>
      <c r="L561" s="140"/>
      <c r="M561" s="140"/>
      <c r="N561" s="139"/>
      <c r="O561" s="126"/>
    </row>
    <row r="562" spans="1:15" x14ac:dyDescent="0.25">
      <c r="A562" s="142"/>
      <c r="B562" s="141"/>
      <c r="C562" s="141"/>
      <c r="D562" s="139"/>
      <c r="E562" s="139"/>
      <c r="F562" s="140"/>
      <c r="G562" s="140"/>
      <c r="H562" s="140"/>
      <c r="I562" s="139"/>
      <c r="J562" s="139"/>
      <c r="K562" s="140"/>
      <c r="L562" s="140"/>
      <c r="M562" s="140"/>
      <c r="N562" s="139"/>
      <c r="O562" s="126"/>
    </row>
    <row r="563" spans="1:15" x14ac:dyDescent="0.25">
      <c r="A563" s="142"/>
      <c r="B563" s="141"/>
      <c r="C563" s="141"/>
      <c r="D563" s="139"/>
      <c r="E563" s="139"/>
      <c r="F563" s="140"/>
      <c r="G563" s="140"/>
      <c r="H563" s="140"/>
      <c r="I563" s="139"/>
      <c r="J563" s="139"/>
      <c r="K563" s="140"/>
      <c r="L563" s="140"/>
      <c r="M563" s="140"/>
      <c r="N563" s="139"/>
      <c r="O563" s="126"/>
    </row>
    <row r="564" spans="1:15" x14ac:dyDescent="0.25">
      <c r="A564" s="142"/>
      <c r="B564" s="141"/>
      <c r="C564" s="141"/>
      <c r="D564" s="139"/>
      <c r="E564" s="139"/>
      <c r="F564" s="140"/>
      <c r="G564" s="140"/>
      <c r="H564" s="140"/>
      <c r="I564" s="139"/>
      <c r="J564" s="139"/>
      <c r="K564" s="140"/>
      <c r="L564" s="140"/>
      <c r="M564" s="140"/>
      <c r="N564" s="139"/>
      <c r="O564" s="126"/>
    </row>
    <row r="565" spans="1:15" x14ac:dyDescent="0.25">
      <c r="A565" s="142"/>
      <c r="B565" s="141"/>
      <c r="C565" s="141"/>
      <c r="D565" s="139"/>
      <c r="E565" s="139"/>
      <c r="F565" s="140"/>
      <c r="G565" s="140"/>
      <c r="H565" s="140"/>
      <c r="I565" s="139"/>
      <c r="J565" s="139"/>
      <c r="K565" s="140"/>
      <c r="L565" s="140"/>
      <c r="M565" s="140"/>
      <c r="N565" s="139"/>
      <c r="O565" s="126"/>
    </row>
    <row r="566" spans="1:15" x14ac:dyDescent="0.25">
      <c r="A566" s="142"/>
      <c r="B566" s="141"/>
      <c r="C566" s="141"/>
      <c r="D566" s="139"/>
      <c r="E566" s="139"/>
      <c r="F566" s="140"/>
      <c r="G566" s="140"/>
      <c r="H566" s="140"/>
      <c r="I566" s="139"/>
      <c r="J566" s="139"/>
      <c r="K566" s="140"/>
      <c r="L566" s="140"/>
      <c r="M566" s="140"/>
      <c r="N566" s="139"/>
      <c r="O566" s="126"/>
    </row>
    <row r="567" spans="1:15" x14ac:dyDescent="0.25">
      <c r="A567" s="142"/>
      <c r="B567" s="141"/>
      <c r="C567" s="141"/>
      <c r="D567" s="139"/>
      <c r="E567" s="139"/>
      <c r="F567" s="140"/>
      <c r="G567" s="140"/>
      <c r="H567" s="140"/>
      <c r="I567" s="139"/>
      <c r="J567" s="139"/>
      <c r="K567" s="140"/>
      <c r="L567" s="140"/>
      <c r="M567" s="140"/>
      <c r="N567" s="139"/>
      <c r="O567" s="126"/>
    </row>
    <row r="568" spans="1:15" x14ac:dyDescent="0.25">
      <c r="A568" s="142"/>
      <c r="B568" s="141"/>
      <c r="C568" s="141"/>
      <c r="D568" s="139"/>
      <c r="E568" s="139"/>
      <c r="F568" s="140"/>
      <c r="G568" s="140"/>
      <c r="H568" s="140"/>
      <c r="I568" s="139"/>
      <c r="J568" s="139"/>
      <c r="K568" s="140"/>
      <c r="L568" s="140"/>
      <c r="M568" s="140"/>
      <c r="N568" s="139"/>
      <c r="O568" s="126"/>
    </row>
    <row r="569" spans="1:15" x14ac:dyDescent="0.25">
      <c r="A569" s="142"/>
      <c r="B569" s="141"/>
      <c r="C569" s="141"/>
      <c r="D569" s="139"/>
      <c r="E569" s="139"/>
      <c r="F569" s="140"/>
      <c r="G569" s="140"/>
      <c r="H569" s="140"/>
      <c r="I569" s="139"/>
      <c r="J569" s="139"/>
      <c r="K569" s="140"/>
      <c r="L569" s="140"/>
      <c r="M569" s="140"/>
      <c r="N569" s="139"/>
      <c r="O569" s="126"/>
    </row>
    <row r="570" spans="1:15" x14ac:dyDescent="0.25">
      <c r="A570" s="142"/>
      <c r="B570" s="141"/>
      <c r="C570" s="141"/>
      <c r="D570" s="139"/>
      <c r="E570" s="139"/>
      <c r="F570" s="140"/>
      <c r="G570" s="140"/>
      <c r="H570" s="140"/>
      <c r="I570" s="139"/>
      <c r="J570" s="139"/>
      <c r="K570" s="140"/>
      <c r="L570" s="140"/>
      <c r="M570" s="140"/>
      <c r="N570" s="139"/>
      <c r="O570" s="126"/>
    </row>
    <row r="571" spans="1:15" x14ac:dyDescent="0.25">
      <c r="A571" s="142"/>
      <c r="B571" s="141"/>
      <c r="C571" s="141"/>
      <c r="D571" s="139"/>
      <c r="E571" s="139"/>
      <c r="F571" s="140"/>
      <c r="G571" s="140"/>
      <c r="H571" s="140"/>
      <c r="I571" s="139"/>
      <c r="J571" s="139"/>
      <c r="K571" s="140"/>
      <c r="L571" s="140"/>
      <c r="M571" s="140"/>
      <c r="N571" s="139"/>
      <c r="O571" s="126"/>
    </row>
    <row r="572" spans="1:15" x14ac:dyDescent="0.25">
      <c r="A572" s="142"/>
      <c r="B572" s="141"/>
      <c r="C572" s="141"/>
      <c r="D572" s="139"/>
      <c r="E572" s="139"/>
      <c r="F572" s="140"/>
      <c r="G572" s="140"/>
      <c r="H572" s="140"/>
      <c r="I572" s="139"/>
      <c r="J572" s="139"/>
      <c r="K572" s="140"/>
      <c r="L572" s="140"/>
      <c r="M572" s="140"/>
      <c r="N572" s="139"/>
      <c r="O572" s="126"/>
    </row>
    <row r="573" spans="1:15" x14ac:dyDescent="0.25">
      <c r="A573" s="142"/>
      <c r="B573" s="141"/>
      <c r="C573" s="141"/>
      <c r="D573" s="139"/>
      <c r="E573" s="139"/>
      <c r="F573" s="140"/>
      <c r="G573" s="140"/>
      <c r="H573" s="140"/>
      <c r="I573" s="139"/>
      <c r="J573" s="139"/>
      <c r="K573" s="140"/>
      <c r="L573" s="140"/>
      <c r="M573" s="140"/>
      <c r="N573" s="139"/>
      <c r="O573" s="126"/>
    </row>
    <row r="574" spans="1:15" x14ac:dyDescent="0.25">
      <c r="A574" s="142"/>
      <c r="B574" s="141"/>
      <c r="C574" s="141"/>
      <c r="D574" s="139"/>
      <c r="E574" s="139"/>
      <c r="F574" s="140"/>
      <c r="G574" s="140"/>
      <c r="H574" s="140"/>
      <c r="I574" s="139"/>
      <c r="J574" s="139"/>
      <c r="K574" s="140"/>
      <c r="L574" s="140"/>
      <c r="M574" s="140"/>
      <c r="N574" s="139"/>
      <c r="O574" s="126"/>
    </row>
    <row r="575" spans="1:15" x14ac:dyDescent="0.25">
      <c r="A575" s="142"/>
      <c r="B575" s="141"/>
      <c r="C575" s="141"/>
      <c r="D575" s="139"/>
      <c r="E575" s="139"/>
      <c r="F575" s="140"/>
      <c r="G575" s="140"/>
      <c r="H575" s="140"/>
      <c r="I575" s="139"/>
      <c r="J575" s="139"/>
      <c r="K575" s="140"/>
      <c r="L575" s="140"/>
      <c r="M575" s="140"/>
      <c r="N575" s="139"/>
      <c r="O575" s="126"/>
    </row>
    <row r="576" spans="1:15" x14ac:dyDescent="0.25">
      <c r="A576" s="142"/>
      <c r="B576" s="141"/>
      <c r="C576" s="141"/>
      <c r="D576" s="139"/>
      <c r="E576" s="139"/>
      <c r="F576" s="140"/>
      <c r="G576" s="140"/>
      <c r="H576" s="140"/>
      <c r="I576" s="139"/>
      <c r="J576" s="139"/>
      <c r="K576" s="140"/>
      <c r="L576" s="140"/>
      <c r="M576" s="140"/>
      <c r="N576" s="139"/>
      <c r="O576" s="126"/>
    </row>
    <row r="577" spans="1:15" x14ac:dyDescent="0.25">
      <c r="A577" s="142"/>
      <c r="B577" s="141"/>
      <c r="C577" s="141"/>
      <c r="D577" s="139"/>
      <c r="E577" s="139"/>
      <c r="F577" s="140"/>
      <c r="G577" s="140"/>
      <c r="H577" s="140"/>
      <c r="I577" s="139"/>
      <c r="J577" s="139"/>
      <c r="K577" s="140"/>
      <c r="L577" s="140"/>
      <c r="M577" s="140"/>
      <c r="N577" s="139"/>
      <c r="O577" s="126"/>
    </row>
    <row r="578" spans="1:15" x14ac:dyDescent="0.25">
      <c r="A578" s="138"/>
      <c r="B578" s="137"/>
      <c r="C578" s="136"/>
      <c r="D578" s="133"/>
      <c r="E578" s="133"/>
      <c r="F578" s="133"/>
      <c r="G578" s="133"/>
      <c r="H578" s="133"/>
      <c r="I578" s="133"/>
      <c r="J578" s="133"/>
      <c r="K578" s="133"/>
      <c r="L578" s="133"/>
      <c r="M578" s="133"/>
      <c r="N578" s="133"/>
      <c r="O578" s="126"/>
    </row>
    <row r="579" spans="1:15" x14ac:dyDescent="0.25">
      <c r="D579" s="133"/>
      <c r="E579" s="133"/>
      <c r="F579" s="134"/>
      <c r="G579" s="134"/>
      <c r="H579" s="134"/>
      <c r="I579" s="133"/>
      <c r="J579" s="133"/>
      <c r="K579" s="134"/>
      <c r="L579" s="134"/>
      <c r="M579" s="134"/>
      <c r="N579" s="133"/>
      <c r="O579" s="126"/>
    </row>
    <row r="580" spans="1:15" x14ac:dyDescent="0.25">
      <c r="D580" s="133"/>
      <c r="E580" s="133"/>
      <c r="F580" s="134"/>
      <c r="G580" s="134"/>
      <c r="H580" s="134"/>
      <c r="I580" s="133"/>
      <c r="J580" s="133"/>
      <c r="K580" s="134"/>
      <c r="L580" s="134"/>
      <c r="M580" s="134"/>
      <c r="N580" s="133"/>
      <c r="O580" s="126"/>
    </row>
    <row r="581" spans="1:15" x14ac:dyDescent="0.25">
      <c r="D581" s="133"/>
      <c r="E581" s="133"/>
      <c r="F581" s="134"/>
      <c r="G581" s="134"/>
      <c r="H581" s="134"/>
      <c r="I581" s="133"/>
      <c r="J581" s="133"/>
      <c r="K581" s="134"/>
      <c r="L581" s="134"/>
      <c r="M581" s="134"/>
      <c r="N581" s="133"/>
      <c r="O581" s="126"/>
    </row>
    <row r="582" spans="1:15" x14ac:dyDescent="0.25">
      <c r="D582" s="133"/>
      <c r="E582" s="133"/>
      <c r="F582" s="134"/>
      <c r="G582" s="134"/>
      <c r="H582" s="134"/>
      <c r="I582" s="133"/>
      <c r="J582" s="133"/>
      <c r="K582" s="134"/>
      <c r="L582" s="134"/>
      <c r="M582" s="134"/>
      <c r="N582" s="133"/>
      <c r="O582" s="126"/>
    </row>
    <row r="583" spans="1:15" x14ac:dyDescent="0.25">
      <c r="D583" s="133"/>
      <c r="E583" s="133"/>
      <c r="F583" s="134"/>
      <c r="G583" s="134"/>
      <c r="H583" s="134"/>
      <c r="I583" s="133"/>
      <c r="J583" s="133"/>
      <c r="K583" s="134"/>
      <c r="L583" s="134"/>
      <c r="M583" s="134"/>
      <c r="N583" s="133"/>
      <c r="O583" s="126"/>
    </row>
    <row r="584" spans="1:15" x14ac:dyDescent="0.25">
      <c r="D584" s="133"/>
      <c r="E584" s="133"/>
      <c r="F584" s="134"/>
      <c r="G584" s="134"/>
      <c r="H584" s="134"/>
      <c r="I584" s="133"/>
      <c r="J584" s="133"/>
      <c r="K584" s="134"/>
      <c r="L584" s="134"/>
      <c r="M584" s="134"/>
      <c r="N584" s="133"/>
      <c r="O584" s="126"/>
    </row>
    <row r="585" spans="1:15" x14ac:dyDescent="0.25">
      <c r="A585" s="135"/>
      <c r="B585" s="126"/>
      <c r="C585" s="126"/>
      <c r="D585" s="133"/>
      <c r="E585" s="133"/>
      <c r="F585" s="134"/>
      <c r="G585" s="134"/>
      <c r="H585" s="134"/>
      <c r="I585" s="133"/>
      <c r="J585" s="133"/>
      <c r="K585" s="134"/>
      <c r="L585" s="134"/>
      <c r="M585" s="134"/>
      <c r="N585" s="133"/>
      <c r="O585" s="126"/>
    </row>
    <row r="586" spans="1:15" x14ac:dyDescent="0.25">
      <c r="A586" s="135"/>
      <c r="B586" s="126"/>
      <c r="C586" s="126"/>
      <c r="D586" s="133"/>
      <c r="E586" s="133"/>
      <c r="F586" s="134"/>
      <c r="G586" s="134"/>
      <c r="H586" s="134"/>
      <c r="I586" s="133"/>
      <c r="J586" s="133"/>
      <c r="K586" s="134"/>
      <c r="L586" s="134"/>
      <c r="M586" s="134"/>
      <c r="N586" s="133"/>
      <c r="O586" s="126"/>
    </row>
    <row r="587" spans="1:15" x14ac:dyDescent="0.25">
      <c r="A587" s="135"/>
      <c r="B587" s="126"/>
      <c r="C587" s="126"/>
      <c r="D587" s="133"/>
      <c r="E587" s="133"/>
      <c r="F587" s="134"/>
      <c r="G587" s="134"/>
      <c r="H587" s="134"/>
      <c r="I587" s="133"/>
      <c r="J587" s="133"/>
      <c r="K587" s="134"/>
      <c r="L587" s="134"/>
      <c r="M587" s="134"/>
      <c r="N587" s="133"/>
      <c r="O587" s="126"/>
    </row>
    <row r="588" spans="1:15" x14ac:dyDescent="0.25">
      <c r="A588" s="135"/>
      <c r="B588" s="126"/>
      <c r="C588" s="126"/>
      <c r="D588" s="133"/>
      <c r="E588" s="133"/>
      <c r="F588" s="134"/>
      <c r="G588" s="134"/>
      <c r="H588" s="134"/>
      <c r="I588" s="133"/>
      <c r="J588" s="133"/>
      <c r="K588" s="134"/>
      <c r="L588" s="134"/>
      <c r="M588" s="134"/>
      <c r="N588" s="133"/>
      <c r="O588" s="126"/>
    </row>
    <row r="589" spans="1:15" x14ac:dyDescent="0.25">
      <c r="A589" s="135"/>
      <c r="B589" s="126"/>
      <c r="C589" s="126"/>
      <c r="D589" s="133"/>
      <c r="E589" s="133"/>
      <c r="F589" s="134"/>
      <c r="G589" s="134"/>
      <c r="H589" s="134"/>
      <c r="I589" s="133"/>
      <c r="J589" s="133"/>
      <c r="K589" s="134"/>
      <c r="L589" s="134"/>
      <c r="M589" s="134"/>
      <c r="N589" s="133"/>
      <c r="O589" s="126"/>
    </row>
    <row r="590" spans="1:15" x14ac:dyDescent="0.25">
      <c r="A590" s="135"/>
      <c r="B590" s="126"/>
      <c r="C590" s="126"/>
      <c r="D590" s="133"/>
      <c r="E590" s="133"/>
      <c r="F590" s="134"/>
      <c r="G590" s="134"/>
      <c r="H590" s="134"/>
      <c r="I590" s="133"/>
      <c r="J590" s="133"/>
      <c r="K590" s="134"/>
      <c r="L590" s="134"/>
      <c r="M590" s="134"/>
      <c r="N590" s="133"/>
      <c r="O590" s="126"/>
    </row>
    <row r="591" spans="1:15" x14ac:dyDescent="0.25">
      <c r="A591" s="135"/>
      <c r="B591" s="126"/>
      <c r="C591" s="126"/>
      <c r="D591" s="133"/>
      <c r="E591" s="133"/>
      <c r="F591" s="134"/>
      <c r="G591" s="134"/>
      <c r="H591" s="134"/>
      <c r="I591" s="133"/>
      <c r="J591" s="133"/>
      <c r="K591" s="134"/>
      <c r="L591" s="134"/>
      <c r="M591" s="134"/>
      <c r="N591" s="133"/>
      <c r="O591" s="126"/>
    </row>
    <row r="592" spans="1:15" x14ac:dyDescent="0.25">
      <c r="A592" s="135"/>
      <c r="B592" s="126"/>
      <c r="C592" s="126"/>
      <c r="D592" s="133"/>
      <c r="E592" s="133"/>
      <c r="F592" s="134"/>
      <c r="G592" s="134"/>
      <c r="H592" s="134"/>
      <c r="I592" s="133"/>
      <c r="J592" s="133"/>
      <c r="K592" s="134"/>
      <c r="L592" s="134"/>
      <c r="M592" s="134"/>
      <c r="N592" s="133"/>
      <c r="O592" s="126"/>
    </row>
    <row r="593" spans="1:15" x14ac:dyDescent="0.25">
      <c r="A593" s="135"/>
      <c r="B593" s="126"/>
      <c r="C593" s="126"/>
      <c r="D593" s="133"/>
      <c r="E593" s="133"/>
      <c r="F593" s="134"/>
      <c r="G593" s="134"/>
      <c r="H593" s="134"/>
      <c r="I593" s="133"/>
      <c r="J593" s="133"/>
      <c r="K593" s="134"/>
      <c r="L593" s="134"/>
      <c r="M593" s="134"/>
      <c r="N593" s="133"/>
      <c r="O593" s="126"/>
    </row>
    <row r="594" spans="1:15" x14ac:dyDescent="0.25">
      <c r="A594" s="135"/>
      <c r="B594" s="126"/>
      <c r="C594" s="126"/>
      <c r="D594" s="133"/>
      <c r="E594" s="133"/>
      <c r="F594" s="134"/>
      <c r="G594" s="134"/>
      <c r="H594" s="134"/>
      <c r="I594" s="133"/>
      <c r="J594" s="133"/>
      <c r="K594" s="134"/>
      <c r="L594" s="134"/>
      <c r="M594" s="134"/>
      <c r="N594" s="133"/>
      <c r="O594" s="126"/>
    </row>
    <row r="595" spans="1:15" x14ac:dyDescent="0.25">
      <c r="A595" s="135"/>
      <c r="B595" s="126"/>
      <c r="C595" s="126"/>
      <c r="D595" s="133"/>
      <c r="E595" s="133"/>
      <c r="F595" s="134"/>
      <c r="G595" s="134"/>
      <c r="H595" s="134"/>
      <c r="I595" s="133"/>
      <c r="J595" s="133"/>
      <c r="K595" s="134"/>
      <c r="L595" s="134"/>
      <c r="M595" s="134"/>
      <c r="N595" s="133"/>
      <c r="O595" s="126"/>
    </row>
    <row r="596" spans="1:15" x14ac:dyDescent="0.25">
      <c r="A596" s="135"/>
      <c r="B596" s="126"/>
      <c r="C596" s="126"/>
      <c r="D596" s="133"/>
      <c r="E596" s="133"/>
      <c r="F596" s="134"/>
      <c r="G596" s="134"/>
      <c r="H596" s="134"/>
      <c r="I596" s="133"/>
      <c r="J596" s="133"/>
      <c r="K596" s="134"/>
      <c r="L596" s="134"/>
      <c r="M596" s="134"/>
      <c r="N596" s="133"/>
      <c r="O596" s="126"/>
    </row>
    <row r="597" spans="1:15" x14ac:dyDescent="0.25">
      <c r="A597" s="135"/>
      <c r="B597" s="126"/>
      <c r="C597" s="126"/>
      <c r="D597" s="133"/>
      <c r="E597" s="133"/>
      <c r="F597" s="134"/>
      <c r="G597" s="134"/>
      <c r="H597" s="134"/>
      <c r="I597" s="133"/>
      <c r="J597" s="133"/>
      <c r="K597" s="134"/>
      <c r="L597" s="134"/>
      <c r="M597" s="134"/>
      <c r="N597" s="133"/>
      <c r="O597" s="126"/>
    </row>
    <row r="598" spans="1:15" x14ac:dyDescent="0.25">
      <c r="A598" s="135"/>
      <c r="B598" s="126"/>
      <c r="C598" s="126"/>
      <c r="D598" s="133"/>
      <c r="E598" s="133"/>
      <c r="F598" s="134"/>
      <c r="G598" s="134"/>
      <c r="H598" s="134"/>
      <c r="I598" s="133"/>
      <c r="J598" s="133"/>
      <c r="K598" s="134"/>
      <c r="L598" s="134"/>
      <c r="M598" s="134"/>
      <c r="N598" s="133"/>
      <c r="O598" s="126"/>
    </row>
    <row r="599" spans="1:15" x14ac:dyDescent="0.25">
      <c r="A599" s="135"/>
      <c r="B599" s="126"/>
      <c r="C599" s="126"/>
      <c r="D599" s="133"/>
      <c r="E599" s="133"/>
      <c r="F599" s="134"/>
      <c r="G599" s="134"/>
      <c r="H599" s="134"/>
      <c r="I599" s="133"/>
      <c r="J599" s="133"/>
      <c r="K599" s="134"/>
      <c r="L599" s="134"/>
      <c r="M599" s="134"/>
      <c r="N599" s="133"/>
      <c r="O599" s="126"/>
    </row>
    <row r="600" spans="1:15" x14ac:dyDescent="0.25">
      <c r="A600" s="135"/>
      <c r="B600" s="126"/>
      <c r="C600" s="126"/>
      <c r="D600" s="133"/>
      <c r="E600" s="133"/>
      <c r="F600" s="134"/>
      <c r="G600" s="134"/>
      <c r="H600" s="134"/>
      <c r="I600" s="133"/>
      <c r="J600" s="133"/>
      <c r="K600" s="134"/>
      <c r="L600" s="134"/>
      <c r="M600" s="134"/>
      <c r="N600" s="133"/>
      <c r="O600" s="126"/>
    </row>
    <row r="601" spans="1:15" x14ac:dyDescent="0.25">
      <c r="A601" s="135"/>
      <c r="B601" s="126"/>
      <c r="C601" s="126"/>
      <c r="D601" s="133"/>
      <c r="E601" s="133"/>
      <c r="F601" s="134"/>
      <c r="G601" s="134"/>
      <c r="H601" s="134"/>
      <c r="I601" s="133"/>
      <c r="J601" s="133"/>
      <c r="K601" s="134"/>
      <c r="L601" s="134"/>
      <c r="M601" s="134"/>
      <c r="N601" s="133"/>
      <c r="O601" s="126"/>
    </row>
    <row r="602" spans="1:15" x14ac:dyDescent="0.25">
      <c r="A602" s="135"/>
      <c r="B602" s="126"/>
      <c r="C602" s="126"/>
      <c r="D602" s="133"/>
      <c r="E602" s="133"/>
      <c r="F602" s="134"/>
      <c r="G602" s="134"/>
      <c r="H602" s="134"/>
      <c r="I602" s="133"/>
      <c r="J602" s="133"/>
      <c r="K602" s="134"/>
      <c r="L602" s="134"/>
      <c r="M602" s="134"/>
      <c r="N602" s="133"/>
      <c r="O602" s="126"/>
    </row>
    <row r="603" spans="1:15" x14ac:dyDescent="0.25">
      <c r="A603" s="135"/>
      <c r="B603" s="126"/>
      <c r="C603" s="126"/>
      <c r="D603" s="133"/>
      <c r="E603" s="133"/>
      <c r="F603" s="134"/>
      <c r="G603" s="134"/>
      <c r="H603" s="134"/>
      <c r="I603" s="133"/>
      <c r="J603" s="133"/>
      <c r="K603" s="134"/>
      <c r="L603" s="134"/>
      <c r="M603" s="134"/>
      <c r="N603" s="133"/>
      <c r="O603" s="126"/>
    </row>
  </sheetData>
  <mergeCells count="17">
    <mergeCell ref="A1:D1"/>
    <mergeCell ref="K8:L8"/>
    <mergeCell ref="M8:M9"/>
    <mergeCell ref="I3:N4"/>
    <mergeCell ref="A5:N5"/>
    <mergeCell ref="A7:A9"/>
    <mergeCell ref="B7:B9"/>
    <mergeCell ref="C7:C9"/>
    <mergeCell ref="D7:H7"/>
    <mergeCell ref="I7:M7"/>
    <mergeCell ref="N7:N9"/>
    <mergeCell ref="D8:D9"/>
    <mergeCell ref="E8:E9"/>
    <mergeCell ref="F8:G8"/>
    <mergeCell ref="H8:H9"/>
    <mergeCell ref="I8:I9"/>
    <mergeCell ref="J8:J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8" orientation="landscape" r:id="rId1"/>
  <headerFooter>
    <oddFooter>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76"/>
  <sheetViews>
    <sheetView zoomScale="90" zoomScaleNormal="90" zoomScaleSheetLayoutView="85" workbookViewId="0">
      <selection sqref="A1:D1"/>
    </sheetView>
  </sheetViews>
  <sheetFormatPr defaultColWidth="18.33203125" defaultRowHeight="15.75" x14ac:dyDescent="0.25"/>
  <cols>
    <col min="1" max="1" width="84.1640625" style="69" customWidth="1"/>
    <col min="2" max="2" width="16.6640625" style="69" customWidth="1"/>
    <col min="3" max="3" width="16" style="69" customWidth="1"/>
    <col min="4" max="4" width="17.33203125" style="69" customWidth="1"/>
    <col min="5" max="5" width="96.5" style="69" customWidth="1"/>
    <col min="6" max="6" width="18.83203125" style="69" customWidth="1"/>
    <col min="7" max="7" width="11.83203125" style="69" customWidth="1"/>
    <col min="8" max="8" width="15.33203125" style="69" bestFit="1" customWidth="1"/>
    <col min="9" max="9" width="13.1640625" style="69" bestFit="1" customWidth="1"/>
    <col min="10" max="252" width="11.83203125" style="69" customWidth="1"/>
    <col min="253" max="253" width="103.5" style="69" customWidth="1"/>
    <col min="254" max="254" width="18" style="69" customWidth="1"/>
    <col min="255" max="255" width="17.5" style="69" customWidth="1"/>
    <col min="256" max="16384" width="18.33203125" style="69"/>
  </cols>
  <sheetData>
    <row r="1" spans="1:8" x14ac:dyDescent="0.25">
      <c r="A1" s="467" t="s">
        <v>3783</v>
      </c>
      <c r="B1" s="467"/>
      <c r="C1" s="467"/>
      <c r="D1" s="467"/>
    </row>
    <row r="2" spans="1:8" x14ac:dyDescent="0.25">
      <c r="E2" s="461" t="s">
        <v>518</v>
      </c>
      <c r="F2" s="461"/>
    </row>
    <row r="3" spans="1:8" x14ac:dyDescent="0.25">
      <c r="E3" s="461" t="s">
        <v>517</v>
      </c>
      <c r="F3" s="461"/>
    </row>
    <row r="4" spans="1:8" x14ac:dyDescent="0.25">
      <c r="E4" s="461" t="s">
        <v>516</v>
      </c>
      <c r="F4" s="461"/>
    </row>
    <row r="5" spans="1:8" ht="60" customHeight="1" x14ac:dyDescent="0.25">
      <c r="A5" s="463" t="s">
        <v>515</v>
      </c>
      <c r="B5" s="463"/>
      <c r="C5" s="463"/>
      <c r="D5" s="463"/>
      <c r="E5" s="463"/>
      <c r="F5" s="463"/>
    </row>
    <row r="6" spans="1:8" s="122" customFormat="1" ht="105" x14ac:dyDescent="0.25">
      <c r="A6" s="125" t="s">
        <v>514</v>
      </c>
      <c r="B6" s="125" t="s">
        <v>513</v>
      </c>
      <c r="C6" s="125" t="s">
        <v>512</v>
      </c>
      <c r="D6" s="125" t="s">
        <v>350</v>
      </c>
      <c r="E6" s="124" t="s">
        <v>511</v>
      </c>
      <c r="F6" s="123" t="s">
        <v>510</v>
      </c>
    </row>
    <row r="7" spans="1:8" s="104" customFormat="1" x14ac:dyDescent="0.2">
      <c r="A7" s="462" t="s">
        <v>509</v>
      </c>
      <c r="B7" s="462"/>
      <c r="C7" s="462"/>
      <c r="D7" s="462"/>
      <c r="E7" s="462"/>
      <c r="F7" s="121"/>
    </row>
    <row r="8" spans="1:8" x14ac:dyDescent="0.25">
      <c r="A8" s="457" t="s">
        <v>508</v>
      </c>
      <c r="B8" s="458" t="s">
        <v>497</v>
      </c>
      <c r="C8" s="456">
        <v>378425</v>
      </c>
      <c r="D8" s="106">
        <v>3501640</v>
      </c>
      <c r="E8" s="105" t="s">
        <v>376</v>
      </c>
      <c r="F8" s="76">
        <v>1100000</v>
      </c>
    </row>
    <row r="9" spans="1:8" x14ac:dyDescent="0.25">
      <c r="A9" s="457"/>
      <c r="B9" s="458"/>
      <c r="C9" s="456"/>
      <c r="D9" s="99">
        <v>2401630</v>
      </c>
      <c r="E9" s="105" t="s">
        <v>507</v>
      </c>
      <c r="F9" s="76">
        <v>25721</v>
      </c>
    </row>
    <row r="10" spans="1:8" x14ac:dyDescent="0.25">
      <c r="A10" s="460" t="s">
        <v>506</v>
      </c>
      <c r="B10" s="464" t="s">
        <v>497</v>
      </c>
      <c r="C10" s="459">
        <v>214729.837</v>
      </c>
      <c r="D10" s="120">
        <v>2301610</v>
      </c>
      <c r="E10" s="110" t="s">
        <v>505</v>
      </c>
      <c r="F10" s="76">
        <v>92926.6</v>
      </c>
    </row>
    <row r="11" spans="1:8" ht="63" x14ac:dyDescent="0.25">
      <c r="A11" s="460"/>
      <c r="B11" s="464"/>
      <c r="C11" s="459"/>
      <c r="D11" s="120">
        <v>2311600</v>
      </c>
      <c r="E11" s="110" t="s">
        <v>504</v>
      </c>
      <c r="F11" s="76">
        <v>659100.30000000005</v>
      </c>
    </row>
    <row r="12" spans="1:8" ht="31.5" x14ac:dyDescent="0.25">
      <c r="A12" s="119" t="s">
        <v>503</v>
      </c>
      <c r="B12" s="118" t="s">
        <v>497</v>
      </c>
      <c r="C12" s="117">
        <v>300000</v>
      </c>
      <c r="D12" s="116">
        <v>2501630</v>
      </c>
      <c r="E12" s="115" t="s">
        <v>301</v>
      </c>
      <c r="F12" s="76">
        <v>1150000</v>
      </c>
    </row>
    <row r="13" spans="1:8" ht="63" x14ac:dyDescent="0.25">
      <c r="A13" s="466" t="s">
        <v>502</v>
      </c>
      <c r="B13" s="458" t="s">
        <v>497</v>
      </c>
      <c r="C13" s="456">
        <v>342107</v>
      </c>
      <c r="D13" s="99">
        <v>2751600</v>
      </c>
      <c r="E13" s="89" t="s">
        <v>392</v>
      </c>
      <c r="F13" s="76">
        <f>750000+4267.9</f>
        <v>754267.9</v>
      </c>
      <c r="H13" s="70"/>
    </row>
    <row r="14" spans="1:8" ht="63" x14ac:dyDescent="0.25">
      <c r="A14" s="466"/>
      <c r="B14" s="458"/>
      <c r="C14" s="456"/>
      <c r="D14" s="99">
        <v>2751610</v>
      </c>
      <c r="E14" s="109" t="s">
        <v>295</v>
      </c>
      <c r="F14" s="76">
        <v>58000</v>
      </c>
    </row>
    <row r="15" spans="1:8" ht="63" x14ac:dyDescent="0.25">
      <c r="A15" s="466" t="s">
        <v>501</v>
      </c>
      <c r="B15" s="458" t="s">
        <v>497</v>
      </c>
      <c r="C15" s="456">
        <v>230000</v>
      </c>
      <c r="D15" s="99">
        <v>2751600</v>
      </c>
      <c r="E15" s="89" t="s">
        <v>392</v>
      </c>
      <c r="F15" s="76">
        <v>705000</v>
      </c>
    </row>
    <row r="16" spans="1:8" ht="63" x14ac:dyDescent="0.25">
      <c r="A16" s="466"/>
      <c r="B16" s="458"/>
      <c r="C16" s="456"/>
      <c r="D16" s="99">
        <v>2751610</v>
      </c>
      <c r="E16" s="109" t="s">
        <v>295</v>
      </c>
      <c r="F16" s="76">
        <v>18293.8</v>
      </c>
    </row>
    <row r="17" spans="1:54" x14ac:dyDescent="0.25">
      <c r="A17" s="81" t="s">
        <v>500</v>
      </c>
      <c r="B17" s="80" t="s">
        <v>497</v>
      </c>
      <c r="C17" s="79">
        <v>450000</v>
      </c>
      <c r="D17" s="99">
        <v>3111600</v>
      </c>
      <c r="E17" s="105" t="s">
        <v>382</v>
      </c>
      <c r="F17" s="76">
        <v>1280000</v>
      </c>
    </row>
    <row r="18" spans="1:54" s="73" customFormat="1" x14ac:dyDescent="0.2">
      <c r="A18" s="81" t="s">
        <v>499</v>
      </c>
      <c r="B18" s="80" t="s">
        <v>497</v>
      </c>
      <c r="C18" s="79">
        <v>337800</v>
      </c>
      <c r="D18" s="99">
        <v>3111600</v>
      </c>
      <c r="E18" s="105" t="s">
        <v>382</v>
      </c>
      <c r="F18" s="76">
        <f>1050000-140000</f>
        <v>910000</v>
      </c>
    </row>
    <row r="19" spans="1:54" s="73" customFormat="1" ht="31.5" x14ac:dyDescent="0.2">
      <c r="A19" s="81" t="s">
        <v>498</v>
      </c>
      <c r="B19" s="80" t="s">
        <v>497</v>
      </c>
      <c r="C19" s="79">
        <v>200000</v>
      </c>
      <c r="D19" s="99">
        <v>3511650</v>
      </c>
      <c r="E19" s="93" t="s">
        <v>273</v>
      </c>
      <c r="F19" s="76">
        <v>600000</v>
      </c>
    </row>
    <row r="20" spans="1:54" s="104" customFormat="1" x14ac:dyDescent="0.2">
      <c r="A20" s="465" t="s">
        <v>496</v>
      </c>
      <c r="B20" s="465"/>
      <c r="C20" s="465"/>
      <c r="D20" s="465"/>
      <c r="E20" s="465"/>
      <c r="F20" s="465"/>
    </row>
    <row r="21" spans="1:54" ht="47.25" x14ac:dyDescent="0.25">
      <c r="A21" s="92" t="s">
        <v>495</v>
      </c>
      <c r="B21" s="80" t="s">
        <v>444</v>
      </c>
      <c r="C21" s="79">
        <v>150000</v>
      </c>
      <c r="D21" s="99">
        <v>2401620</v>
      </c>
      <c r="E21" s="110" t="s">
        <v>486</v>
      </c>
      <c r="F21" s="76">
        <v>276213</v>
      </c>
    </row>
    <row r="22" spans="1:54" ht="31.5" x14ac:dyDescent="0.25">
      <c r="A22" s="102" t="s">
        <v>494</v>
      </c>
      <c r="B22" s="80" t="s">
        <v>444</v>
      </c>
      <c r="C22" s="79">
        <v>175000</v>
      </c>
      <c r="D22" s="106">
        <v>3501670</v>
      </c>
      <c r="E22" s="105" t="s">
        <v>374</v>
      </c>
      <c r="F22" s="76">
        <v>446972.6</v>
      </c>
    </row>
    <row r="23" spans="1:54" ht="47.25" x14ac:dyDescent="0.25">
      <c r="A23" s="81" t="s">
        <v>493</v>
      </c>
      <c r="B23" s="80" t="s">
        <v>444</v>
      </c>
      <c r="C23" s="79">
        <v>450000</v>
      </c>
      <c r="D23" s="99">
        <v>3111600</v>
      </c>
      <c r="E23" s="105" t="s">
        <v>382</v>
      </c>
      <c r="F23" s="76">
        <v>1100000</v>
      </c>
    </row>
    <row r="24" spans="1:54" ht="31.5" x14ac:dyDescent="0.25">
      <c r="A24" s="81" t="s">
        <v>492</v>
      </c>
      <c r="B24" s="80" t="s">
        <v>444</v>
      </c>
      <c r="C24" s="79">
        <v>152000</v>
      </c>
      <c r="D24" s="99">
        <v>3511670</v>
      </c>
      <c r="E24" s="105" t="s">
        <v>491</v>
      </c>
      <c r="F24" s="76">
        <v>280000</v>
      </c>
    </row>
    <row r="25" spans="1:54" x14ac:dyDescent="0.25">
      <c r="A25" s="468" t="s">
        <v>470</v>
      </c>
      <c r="B25" s="458" t="s">
        <v>444</v>
      </c>
      <c r="C25" s="456">
        <v>160000</v>
      </c>
      <c r="D25" s="99">
        <v>3511610</v>
      </c>
      <c r="E25" s="105" t="s">
        <v>363</v>
      </c>
      <c r="F25" s="76">
        <f>30000+150000+24000</f>
        <v>204000</v>
      </c>
    </row>
    <row r="26" spans="1:54" ht="31.5" x14ac:dyDescent="0.25">
      <c r="A26" s="468"/>
      <c r="B26" s="458"/>
      <c r="C26" s="456"/>
      <c r="D26" s="99">
        <v>3511640</v>
      </c>
      <c r="E26" s="105" t="s">
        <v>469</v>
      </c>
      <c r="F26" s="76">
        <f>30000+150000+24000</f>
        <v>204000</v>
      </c>
    </row>
    <row r="27" spans="1:54" s="104" customFormat="1" x14ac:dyDescent="0.2">
      <c r="A27" s="465" t="s">
        <v>490</v>
      </c>
      <c r="B27" s="465"/>
      <c r="C27" s="465"/>
      <c r="D27" s="465"/>
      <c r="E27" s="465"/>
      <c r="F27" s="465"/>
    </row>
    <row r="28" spans="1:54" x14ac:dyDescent="0.25">
      <c r="A28" s="81" t="s">
        <v>489</v>
      </c>
      <c r="B28" s="80" t="s">
        <v>444</v>
      </c>
      <c r="C28" s="79">
        <v>200000</v>
      </c>
      <c r="D28" s="99">
        <v>2401610</v>
      </c>
      <c r="E28" s="114" t="s">
        <v>488</v>
      </c>
      <c r="F28" s="76">
        <v>796779</v>
      </c>
    </row>
    <row r="29" spans="1:54" ht="47.25" x14ac:dyDescent="0.25">
      <c r="A29" s="92" t="s">
        <v>487</v>
      </c>
      <c r="B29" s="80" t="s">
        <v>444</v>
      </c>
      <c r="C29" s="79">
        <v>150000</v>
      </c>
      <c r="D29" s="99">
        <v>2401620</v>
      </c>
      <c r="E29" s="110" t="s">
        <v>486</v>
      </c>
      <c r="F29" s="76">
        <v>263787</v>
      </c>
    </row>
    <row r="30" spans="1:54" ht="31.5" x14ac:dyDescent="0.25">
      <c r="A30" s="88" t="s">
        <v>485</v>
      </c>
      <c r="B30" s="80" t="s">
        <v>444</v>
      </c>
      <c r="C30" s="79">
        <v>150000</v>
      </c>
      <c r="D30" s="106">
        <v>3501690</v>
      </c>
      <c r="E30" s="89" t="s">
        <v>372</v>
      </c>
      <c r="F30" s="76">
        <v>130991.1</v>
      </c>
    </row>
    <row r="31" spans="1:54" x14ac:dyDescent="0.25">
      <c r="A31" s="102" t="s">
        <v>484</v>
      </c>
      <c r="B31" s="80" t="s">
        <v>444</v>
      </c>
      <c r="C31" s="79">
        <v>175000</v>
      </c>
      <c r="D31" s="106">
        <v>3501670</v>
      </c>
      <c r="E31" s="105" t="s">
        <v>374</v>
      </c>
      <c r="F31" s="76">
        <v>430422.9</v>
      </c>
    </row>
    <row r="32" spans="1:54" s="111" customFormat="1" x14ac:dyDescent="0.2">
      <c r="A32" s="97" t="s">
        <v>460</v>
      </c>
      <c r="B32" s="80" t="s">
        <v>444</v>
      </c>
      <c r="C32" s="113">
        <v>120000</v>
      </c>
      <c r="D32" s="96">
        <v>2201610</v>
      </c>
      <c r="E32" s="95" t="s">
        <v>459</v>
      </c>
      <c r="F32" s="76">
        <f>88000+12000</f>
        <v>100000</v>
      </c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</row>
    <row r="33" spans="1:54" ht="63" x14ac:dyDescent="0.25">
      <c r="A33" s="103" t="s">
        <v>483</v>
      </c>
      <c r="B33" s="80" t="s">
        <v>444</v>
      </c>
      <c r="C33" s="79">
        <v>15540</v>
      </c>
      <c r="D33" s="99">
        <v>2751600</v>
      </c>
      <c r="E33" s="89" t="s">
        <v>392</v>
      </c>
      <c r="F33" s="76">
        <v>145000</v>
      </c>
    </row>
    <row r="34" spans="1:54" x14ac:dyDescent="0.25">
      <c r="A34" s="471" t="s">
        <v>482</v>
      </c>
      <c r="B34" s="458" t="s">
        <v>444</v>
      </c>
      <c r="C34" s="456">
        <v>200000</v>
      </c>
      <c r="D34" s="99">
        <v>2751630</v>
      </c>
      <c r="E34" s="105" t="s">
        <v>481</v>
      </c>
      <c r="F34" s="76">
        <v>57393.599999999999</v>
      </c>
    </row>
    <row r="35" spans="1:54" ht="31.5" x14ac:dyDescent="0.25">
      <c r="A35" s="472"/>
      <c r="B35" s="458"/>
      <c r="C35" s="456"/>
      <c r="D35" s="99">
        <v>2761600</v>
      </c>
      <c r="E35" s="110" t="s">
        <v>480</v>
      </c>
      <c r="F35" s="76">
        <v>1100000</v>
      </c>
    </row>
    <row r="36" spans="1:54" x14ac:dyDescent="0.25">
      <c r="A36" s="460" t="s">
        <v>479</v>
      </c>
      <c r="B36" s="458" t="s">
        <v>444</v>
      </c>
      <c r="C36" s="456">
        <v>400000</v>
      </c>
      <c r="D36" s="99">
        <v>2751640</v>
      </c>
      <c r="E36" s="105" t="s">
        <v>478</v>
      </c>
      <c r="F36" s="76">
        <v>226133.3</v>
      </c>
    </row>
    <row r="37" spans="1:54" ht="63" x14ac:dyDescent="0.25">
      <c r="A37" s="460"/>
      <c r="B37" s="458"/>
      <c r="C37" s="456"/>
      <c r="D37" s="99">
        <v>2751610</v>
      </c>
      <c r="E37" s="109" t="s">
        <v>295</v>
      </c>
      <c r="F37" s="76">
        <v>22488</v>
      </c>
    </row>
    <row r="38" spans="1:54" s="108" customFormat="1" ht="31.5" x14ac:dyDescent="0.25">
      <c r="A38" s="92" t="s">
        <v>477</v>
      </c>
      <c r="B38" s="80" t="s">
        <v>444</v>
      </c>
      <c r="C38" s="79">
        <v>200000</v>
      </c>
      <c r="D38" s="99">
        <v>3101610</v>
      </c>
      <c r="E38" s="105" t="s">
        <v>388</v>
      </c>
      <c r="F38" s="76">
        <v>400000</v>
      </c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</row>
    <row r="39" spans="1:54" x14ac:dyDescent="0.25">
      <c r="A39" s="92" t="s">
        <v>476</v>
      </c>
      <c r="B39" s="80" t="s">
        <v>444</v>
      </c>
      <c r="C39" s="79">
        <v>150000</v>
      </c>
      <c r="D39" s="99">
        <v>3101620</v>
      </c>
      <c r="E39" s="105" t="s">
        <v>386</v>
      </c>
      <c r="F39" s="76">
        <v>200000</v>
      </c>
    </row>
    <row r="40" spans="1:54" ht="47.25" x14ac:dyDescent="0.25">
      <c r="A40" s="102" t="s">
        <v>475</v>
      </c>
      <c r="B40" s="80" t="s">
        <v>444</v>
      </c>
      <c r="C40" s="79">
        <v>450000</v>
      </c>
      <c r="D40" s="99">
        <v>3111600</v>
      </c>
      <c r="E40" s="105" t="s">
        <v>382</v>
      </c>
      <c r="F40" s="76">
        <v>1000000</v>
      </c>
    </row>
    <row r="41" spans="1:54" x14ac:dyDescent="0.25">
      <c r="A41" s="81" t="s">
        <v>474</v>
      </c>
      <c r="B41" s="80" t="s">
        <v>444</v>
      </c>
      <c r="C41" s="79">
        <v>50000</v>
      </c>
      <c r="D41" s="106">
        <v>3111600</v>
      </c>
      <c r="E41" s="105" t="s">
        <v>382</v>
      </c>
      <c r="F41" s="76">
        <f>210000-60000</f>
        <v>150000</v>
      </c>
    </row>
    <row r="42" spans="1:54" ht="31.5" x14ac:dyDescent="0.25">
      <c r="A42" s="92" t="s">
        <v>473</v>
      </c>
      <c r="B42" s="80" t="s">
        <v>444</v>
      </c>
      <c r="C42" s="79">
        <v>400000</v>
      </c>
      <c r="D42" s="99">
        <v>3511620</v>
      </c>
      <c r="E42" s="89" t="s">
        <v>361</v>
      </c>
      <c r="F42" s="76">
        <v>336645.1</v>
      </c>
    </row>
    <row r="43" spans="1:54" x14ac:dyDescent="0.25">
      <c r="A43" s="107" t="s">
        <v>472</v>
      </c>
      <c r="B43" s="80" t="s">
        <v>444</v>
      </c>
      <c r="C43" s="79">
        <v>400000</v>
      </c>
      <c r="D43" s="99">
        <v>3511620</v>
      </c>
      <c r="E43" s="89" t="s">
        <v>361</v>
      </c>
      <c r="F43" s="76">
        <v>130000</v>
      </c>
    </row>
    <row r="44" spans="1:54" ht="31.5" x14ac:dyDescent="0.25">
      <c r="A44" s="81" t="s">
        <v>471</v>
      </c>
      <c r="B44" s="80" t="s">
        <v>444</v>
      </c>
      <c r="C44" s="79">
        <v>152000</v>
      </c>
      <c r="D44" s="99">
        <v>3511670</v>
      </c>
      <c r="E44" s="105" t="s">
        <v>272</v>
      </c>
      <c r="F44" s="76">
        <v>280000</v>
      </c>
    </row>
    <row r="45" spans="1:54" x14ac:dyDescent="0.25">
      <c r="A45" s="468" t="s">
        <v>470</v>
      </c>
      <c r="B45" s="458" t="s">
        <v>444</v>
      </c>
      <c r="C45" s="456">
        <v>160000</v>
      </c>
      <c r="D45" s="99">
        <v>3511610</v>
      </c>
      <c r="E45" s="105" t="s">
        <v>363</v>
      </c>
      <c r="F45" s="76">
        <f>2300+150000</f>
        <v>152300</v>
      </c>
    </row>
    <row r="46" spans="1:54" ht="31.5" x14ac:dyDescent="0.25">
      <c r="A46" s="468"/>
      <c r="B46" s="458"/>
      <c r="C46" s="456"/>
      <c r="D46" s="99">
        <v>3511640</v>
      </c>
      <c r="E46" s="105" t="s">
        <v>469</v>
      </c>
      <c r="F46" s="76">
        <f>2300+150000</f>
        <v>152300</v>
      </c>
    </row>
    <row r="47" spans="1:54" x14ac:dyDescent="0.25">
      <c r="A47" s="81" t="s">
        <v>468</v>
      </c>
      <c r="B47" s="80" t="s">
        <v>444</v>
      </c>
      <c r="C47" s="79">
        <v>75000</v>
      </c>
      <c r="D47" s="106">
        <v>3101630</v>
      </c>
      <c r="E47" s="105" t="s">
        <v>384</v>
      </c>
      <c r="F47" s="76">
        <v>9815.5</v>
      </c>
    </row>
    <row r="48" spans="1:54" s="104" customFormat="1" x14ac:dyDescent="0.2">
      <c r="A48" s="465" t="s">
        <v>467</v>
      </c>
      <c r="B48" s="465"/>
      <c r="C48" s="465"/>
      <c r="D48" s="465"/>
      <c r="E48" s="465"/>
      <c r="F48" s="465"/>
    </row>
    <row r="49" spans="1:9" ht="31.5" x14ac:dyDescent="0.25">
      <c r="A49" s="103" t="s">
        <v>466</v>
      </c>
      <c r="B49" s="80" t="s">
        <v>444</v>
      </c>
      <c r="C49" s="79">
        <v>40500</v>
      </c>
      <c r="D49" s="101">
        <v>3501620</v>
      </c>
      <c r="E49" s="100" t="s">
        <v>380</v>
      </c>
      <c r="F49" s="76">
        <v>230984</v>
      </c>
    </row>
    <row r="50" spans="1:9" ht="31.5" x14ac:dyDescent="0.25">
      <c r="A50" s="102" t="s">
        <v>465</v>
      </c>
      <c r="B50" s="80" t="s">
        <v>444</v>
      </c>
      <c r="C50" s="79">
        <v>150000</v>
      </c>
      <c r="D50" s="101">
        <v>3501630</v>
      </c>
      <c r="E50" s="100" t="s">
        <v>378</v>
      </c>
      <c r="F50" s="76">
        <v>811674.9</v>
      </c>
    </row>
    <row r="51" spans="1:9" ht="63" x14ac:dyDescent="0.25">
      <c r="A51" s="92" t="s">
        <v>464</v>
      </c>
      <c r="B51" s="80" t="s">
        <v>444</v>
      </c>
      <c r="C51" s="79">
        <v>17000</v>
      </c>
      <c r="D51" s="99">
        <v>2751600</v>
      </c>
      <c r="E51" s="89" t="s">
        <v>392</v>
      </c>
      <c r="F51" s="76">
        <v>190000</v>
      </c>
    </row>
    <row r="52" spans="1:9" x14ac:dyDescent="0.25">
      <c r="A52" s="92" t="s">
        <v>463</v>
      </c>
      <c r="B52" s="80" t="s">
        <v>444</v>
      </c>
      <c r="C52" s="79">
        <v>90000</v>
      </c>
      <c r="D52" s="99">
        <v>3511690</v>
      </c>
      <c r="E52" s="89" t="s">
        <v>354</v>
      </c>
      <c r="F52" s="76">
        <v>100000</v>
      </c>
    </row>
    <row r="53" spans="1:9" ht="31.5" x14ac:dyDescent="0.25">
      <c r="A53" s="98" t="s">
        <v>462</v>
      </c>
      <c r="B53" s="80" t="s">
        <v>444</v>
      </c>
      <c r="C53" s="79">
        <v>7000</v>
      </c>
      <c r="D53" s="78">
        <v>3511620</v>
      </c>
      <c r="E53" s="89" t="s">
        <v>361</v>
      </c>
      <c r="F53" s="76">
        <v>202000</v>
      </c>
    </row>
    <row r="54" spans="1:9" x14ac:dyDescent="0.25">
      <c r="A54" s="465" t="s">
        <v>461</v>
      </c>
      <c r="B54" s="465"/>
      <c r="C54" s="465"/>
      <c r="D54" s="465"/>
      <c r="E54" s="465"/>
      <c r="F54" s="465"/>
    </row>
    <row r="55" spans="1:9" x14ac:dyDescent="0.25">
      <c r="A55" s="97" t="s">
        <v>460</v>
      </c>
      <c r="B55" s="80" t="s">
        <v>444</v>
      </c>
      <c r="C55" s="79">
        <v>30000</v>
      </c>
      <c r="D55" s="96">
        <v>2201610</v>
      </c>
      <c r="E55" s="95" t="s">
        <v>459</v>
      </c>
      <c r="F55" s="76">
        <v>53500</v>
      </c>
      <c r="I55" s="70"/>
    </row>
    <row r="56" spans="1:9" s="73" customFormat="1" x14ac:dyDescent="0.2">
      <c r="A56" s="465" t="s">
        <v>458</v>
      </c>
      <c r="B56" s="465"/>
      <c r="C56" s="465"/>
      <c r="D56" s="465"/>
      <c r="E56" s="465"/>
      <c r="F56" s="465"/>
    </row>
    <row r="57" spans="1:9" x14ac:dyDescent="0.25">
      <c r="A57" s="94" t="s">
        <v>457</v>
      </c>
      <c r="B57" s="458" t="s">
        <v>444</v>
      </c>
      <c r="C57" s="456">
        <v>100000</v>
      </c>
      <c r="D57" s="78">
        <v>1002600</v>
      </c>
      <c r="E57" s="93" t="s">
        <v>456</v>
      </c>
      <c r="F57" s="76">
        <v>5405</v>
      </c>
    </row>
    <row r="58" spans="1:9" ht="47.25" x14ac:dyDescent="0.25">
      <c r="A58" s="92" t="s">
        <v>455</v>
      </c>
      <c r="B58" s="458"/>
      <c r="C58" s="456"/>
      <c r="D58" s="78">
        <v>3111610</v>
      </c>
      <c r="E58" s="82" t="s">
        <v>286</v>
      </c>
      <c r="F58" s="76">
        <v>200000</v>
      </c>
    </row>
    <row r="59" spans="1:9" ht="31.5" x14ac:dyDescent="0.25">
      <c r="A59" s="92" t="s">
        <v>454</v>
      </c>
      <c r="B59" s="458"/>
      <c r="C59" s="456"/>
      <c r="D59" s="78">
        <v>3506610</v>
      </c>
      <c r="E59" s="89" t="s">
        <v>279</v>
      </c>
      <c r="F59" s="76">
        <v>100000</v>
      </c>
    </row>
    <row r="60" spans="1:9" s="73" customFormat="1" x14ac:dyDescent="0.2">
      <c r="A60" s="465" t="s">
        <v>453</v>
      </c>
      <c r="B60" s="465"/>
      <c r="C60" s="465"/>
      <c r="D60" s="465"/>
      <c r="E60" s="465"/>
      <c r="F60" s="465"/>
    </row>
    <row r="61" spans="1:9" ht="47.25" x14ac:dyDescent="0.25">
      <c r="A61" s="91" t="s">
        <v>452</v>
      </c>
      <c r="B61" s="80" t="s">
        <v>451</v>
      </c>
      <c r="C61" s="90">
        <v>108193000</v>
      </c>
      <c r="D61" s="78">
        <v>3511620</v>
      </c>
      <c r="E61" s="89" t="s">
        <v>361</v>
      </c>
      <c r="F61" s="76">
        <v>65000</v>
      </c>
    </row>
    <row r="62" spans="1:9" x14ac:dyDescent="0.25">
      <c r="A62" s="470" t="s">
        <v>450</v>
      </c>
      <c r="B62" s="470"/>
      <c r="C62" s="470"/>
      <c r="D62" s="470"/>
      <c r="E62" s="470"/>
      <c r="F62" s="470"/>
    </row>
    <row r="63" spans="1:9" ht="31.5" x14ac:dyDescent="0.25">
      <c r="A63" s="88" t="s">
        <v>449</v>
      </c>
      <c r="B63" s="87" t="s">
        <v>444</v>
      </c>
      <c r="C63" s="86">
        <v>50000</v>
      </c>
      <c r="D63" s="85">
        <v>3111620</v>
      </c>
      <c r="E63" s="84" t="s">
        <v>285</v>
      </c>
      <c r="F63" s="83">
        <v>27000</v>
      </c>
    </row>
    <row r="64" spans="1:9" x14ac:dyDescent="0.25">
      <c r="A64" s="470" t="s">
        <v>448</v>
      </c>
      <c r="B64" s="470"/>
      <c r="C64" s="470"/>
      <c r="D64" s="470"/>
      <c r="E64" s="470"/>
      <c r="F64" s="470"/>
    </row>
    <row r="65" spans="1:6" ht="31.5" x14ac:dyDescent="0.25">
      <c r="A65" s="81" t="s">
        <v>447</v>
      </c>
      <c r="B65" s="80" t="s">
        <v>444</v>
      </c>
      <c r="C65" s="79">
        <v>475000</v>
      </c>
      <c r="D65" s="78">
        <v>1001220</v>
      </c>
      <c r="E65" s="82" t="s">
        <v>446</v>
      </c>
      <c r="F65" s="76">
        <v>4554018.7</v>
      </c>
    </row>
    <row r="66" spans="1:6" x14ac:dyDescent="0.25">
      <c r="A66" s="81" t="s">
        <v>445</v>
      </c>
      <c r="B66" s="80" t="s">
        <v>444</v>
      </c>
      <c r="C66" s="79">
        <v>64000</v>
      </c>
      <c r="D66" s="78">
        <v>3901630</v>
      </c>
      <c r="E66" s="77" t="s">
        <v>443</v>
      </c>
      <c r="F66" s="76">
        <v>173866.7</v>
      </c>
    </row>
    <row r="67" spans="1:6" s="73" customFormat="1" x14ac:dyDescent="0.2">
      <c r="A67" s="469"/>
      <c r="B67" s="469"/>
      <c r="C67" s="469"/>
      <c r="D67" s="469"/>
      <c r="E67" s="75" t="s">
        <v>442</v>
      </c>
      <c r="F67" s="74">
        <f>F8+F9+F10+F11+F12+F13+F14+F15+F16+F17+F18+F19+F21+F22+F23+F24+F25+F26+F28+F29+F30+F31+F32+F33+F34+F35+F36+F37+F38+F39+F40+F41+F42+F43+F44+F45+F46+F47+F49+F50+F51+F52+F53+F55+F57+F58+F59+F61+F63+F65+F66</f>
        <v>22661999.999999996</v>
      </c>
    </row>
    <row r="68" spans="1:6" x14ac:dyDescent="0.25">
      <c r="F68" s="72"/>
    </row>
    <row r="69" spans="1:6" ht="18" customHeight="1" x14ac:dyDescent="0.25">
      <c r="A69" s="71"/>
      <c r="F69" s="70"/>
    </row>
    <row r="71" spans="1:6" x14ac:dyDescent="0.25">
      <c r="F71" s="70"/>
    </row>
    <row r="73" spans="1:6" x14ac:dyDescent="0.25">
      <c r="F73" s="70"/>
    </row>
    <row r="74" spans="1:6" x14ac:dyDescent="0.25">
      <c r="F74" s="70"/>
    </row>
    <row r="76" spans="1:6" x14ac:dyDescent="0.25">
      <c r="F76" s="70"/>
    </row>
  </sheetData>
  <mergeCells count="41">
    <mergeCell ref="B36:B37"/>
    <mergeCell ref="C34:C35"/>
    <mergeCell ref="A36:A37"/>
    <mergeCell ref="A54:F54"/>
    <mergeCell ref="A48:F48"/>
    <mergeCell ref="A34:A35"/>
    <mergeCell ref="C36:C37"/>
    <mergeCell ref="A67:D67"/>
    <mergeCell ref="A60:F60"/>
    <mergeCell ref="A62:F62"/>
    <mergeCell ref="A45:A46"/>
    <mergeCell ref="A64:F64"/>
    <mergeCell ref="B57:B59"/>
    <mergeCell ref="A56:F56"/>
    <mergeCell ref="A1:D1"/>
    <mergeCell ref="B45:B46"/>
    <mergeCell ref="C45:C46"/>
    <mergeCell ref="A25:A26"/>
    <mergeCell ref="B25:B26"/>
    <mergeCell ref="E2:F2"/>
    <mergeCell ref="E3:F3"/>
    <mergeCell ref="B34:B35"/>
    <mergeCell ref="A20:F20"/>
    <mergeCell ref="A15:A16"/>
    <mergeCell ref="E4:F4"/>
    <mergeCell ref="C13:C14"/>
    <mergeCell ref="A7:E7"/>
    <mergeCell ref="A5:F5"/>
    <mergeCell ref="B10:B11"/>
    <mergeCell ref="C57:C59"/>
    <mergeCell ref="A27:F27"/>
    <mergeCell ref="A13:A14"/>
    <mergeCell ref="B13:B14"/>
    <mergeCell ref="C25:C26"/>
    <mergeCell ref="C15:C16"/>
    <mergeCell ref="A8:A9"/>
    <mergeCell ref="B8:B9"/>
    <mergeCell ref="C10:C11"/>
    <mergeCell ref="A10:A11"/>
    <mergeCell ref="C8:C9"/>
    <mergeCell ref="B15:B16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3" fitToHeight="7" orientation="landscape" r:id="rId1"/>
  <headerFooter>
    <oddFooter>&amp;R&amp;P</oddFoot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13</vt:i4>
      </vt:variant>
    </vt:vector>
  </HeadingPairs>
  <TitlesOfParts>
    <vt:vector size="21" baseType="lpstr">
      <vt:lpstr>dod 1</vt:lpstr>
      <vt:lpstr>dod 2</vt:lpstr>
      <vt:lpstr>dod 3</vt:lpstr>
      <vt:lpstr>dod 4</vt:lpstr>
      <vt:lpstr>dod 5</vt:lpstr>
      <vt:lpstr>dod 6</vt:lpstr>
      <vt:lpstr>dod 7</vt:lpstr>
      <vt:lpstr>dod 8</vt:lpstr>
      <vt:lpstr>'dod 1'!Заголовки_для_друку</vt:lpstr>
      <vt:lpstr>'dod 2'!Заголовки_для_друку</vt:lpstr>
      <vt:lpstr>'dod 3'!Заголовки_для_друку</vt:lpstr>
      <vt:lpstr>'dod 4'!Заголовки_для_друку</vt:lpstr>
      <vt:lpstr>'dod 5'!Заголовки_для_друку</vt:lpstr>
      <vt:lpstr>'dod 6'!Заголовки_для_друку</vt:lpstr>
      <vt:lpstr>'dod 7'!Заголовки_для_друку</vt:lpstr>
      <vt:lpstr>'dod 8'!Заголовки_для_друку</vt:lpstr>
      <vt:lpstr>Заголовки_для_друку</vt:lpstr>
      <vt:lpstr>'dod 3'!Область_друку</vt:lpstr>
      <vt:lpstr>'dod 5'!Область_друку</vt:lpstr>
      <vt:lpstr>'dod 6'!Область_друку</vt:lpstr>
      <vt:lpstr>'dod 8'!Область_друку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Корніченко Тетяна Віталіївна</dc:creator>
  <cp:lastModifiedBy>Павлюк Павло Петрович</cp:lastModifiedBy>
  <cp:lastPrinted>2020-09-14T06:31:51Z</cp:lastPrinted>
  <dcterms:created xsi:type="dcterms:W3CDTF">2019-11-28T10:12:42Z</dcterms:created>
  <dcterms:modified xsi:type="dcterms:W3CDTF">2020-09-14T14:29:43Z</dcterms:modified>
</cp:coreProperties>
</file>