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2019\ПРОЕКТИ  ЗАКОНІВ (наши)\внесення змін до держ. бюджету\"/>
    </mc:Choice>
  </mc:AlternateContent>
  <xr:revisionPtr revIDLastSave="0" documentId="13_ncr:1_{C7C16145-9881-497D-97C9-7A94985B23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одаток 1" sheetId="1" r:id="rId1"/>
    <sheet name="Sheet2" sheetId="2" r:id="rId2"/>
  </sheets>
  <definedNames>
    <definedName name="_xlnm.Print_Titles" localSheetId="0">'додаток 1'!$12:$12</definedName>
    <definedName name="_xlnm.Print_Area" localSheetId="0">'додаток 1'!$B$1:$F$21</definedName>
    <definedName name="_xlnm.Print_Area">'додаток 1'!$A$1:$F$20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D16" i="1" s="1"/>
  <c r="E21" i="1"/>
  <c r="E20" i="1"/>
  <c r="E19" i="1"/>
  <c r="E18" i="1"/>
  <c r="E17" i="1"/>
  <c r="D17" i="1" s="1"/>
  <c r="E15" i="1"/>
  <c r="D15" i="1" s="1"/>
  <c r="E14" i="1"/>
  <c r="E13" i="1"/>
  <c r="D21" i="1" l="1"/>
  <c r="D19" i="1"/>
  <c r="D18" i="1"/>
  <c r="D14" i="1"/>
  <c r="D13" i="1"/>
  <c r="D20" i="1" l="1"/>
</calcChain>
</file>

<file path=xl/sharedStrings.xml><?xml version="1.0" encoding="utf-8"?>
<sst xmlns="http://schemas.openxmlformats.org/spreadsheetml/2006/main" count="31" uniqueCount="31">
  <si>
    <t>Додаток №1</t>
  </si>
  <si>
    <t>до Закону України</t>
  </si>
  <si>
    <t>"Про внесення змін до Закону України</t>
  </si>
  <si>
    <t>Про Державний бюджет України на 2020 рік"</t>
  </si>
  <si>
    <t>(тис. грн.)</t>
  </si>
  <si>
    <t>Код</t>
  </si>
  <si>
    <t>Всього</t>
  </si>
  <si>
    <t>Загальний фонд</t>
  </si>
  <si>
    <t>Спеціальний фонд</t>
  </si>
  <si>
    <t>Разом доходів</t>
  </si>
  <si>
    <t>Разом доходів (без урахування міжбюджетних трансфертів)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</si>
  <si>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</si>
  <si>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</si>
  <si>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</si>
  <si>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</si>
  <si>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21010000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</si>
  <si>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</si>
  <si>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Найменування
згідно з класифікацією доходів бюджету</t>
  </si>
  <si>
    <t>Зміни до додатка № 1 до Закону України 
"Про Державний бюджет України на 2020 рік"</t>
  </si>
  <si>
    <t>"Доходи Державного бюджету України на 2020 рік"</t>
  </si>
  <si>
    <t xml:space="preserve"> (щодо додаткових заходів з фінансового оздоровлення </t>
  </si>
  <si>
    <t xml:space="preserve">державного підприємства «Виробниче об’єднання </t>
  </si>
  <si>
    <t>Південний машинобудівний завод імені О.М.Макарова»)</t>
  </si>
  <si>
    <t>21080000</t>
  </si>
  <si>
    <t>Інші надходження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</si>
  <si>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</si>
  <si>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</si>
  <si>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</si>
  <si>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</si>
  <si>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11020000</t>
  </si>
  <si>
    <t>Податок на прибуток підприємств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</si>
</sst>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* #,##0.0;* \-#,##0.0;* &quot;&quot;"/>
  </numFmts>
  <fonts count="14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20"/>
      <name val="Arial"/>
      <family val="2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b/>
      <sz val="10"/>
      <name val="Arial"/>
      <charset val="204"/>
    </font>
    <font>
      <i/>
      <sz val="10"/>
      <name val="Arial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/>
  </cellStyleXfs>
  <cellXfs count="40">
    <xf numFmtId="0" fontId="0" fillId="0" borderId="0" xfId="0"/>
    <xf numFmtId="0" fontId="4" fillId="0" borderId="0" xfId="0" applyFont="1" applyAlignment="1">
      <alignment horizontal="centerContinuous"/>
    </xf>
    <xf numFmtId="0" fontId="5" fillId="0" borderId="0" xfId="0" applyFont="1" applyAlignment="1"/>
    <xf numFmtId="0" fontId="6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/>
    <xf numFmtId="0" fontId="0" fillId="0" borderId="0" xfId="0" applyBorder="1"/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NumberFormat="1" applyFont="1" applyFill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/>
    <xf numFmtId="0" fontId="3" fillId="0" borderId="3" xfId="0" applyFont="1" applyFill="1" applyBorder="1" applyAlignment="1">
      <alignment vertical="top"/>
    </xf>
    <xf numFmtId="0" fontId="1" fillId="0" borderId="3" xfId="0" applyNumberFormat="1" applyFont="1" applyFill="1" applyBorder="1" applyAlignment="1" applyProtection="1">
      <alignment vertical="top"/>
    </xf>
    <xf numFmtId="164" fontId="1" fillId="0" borderId="2" xfId="0" applyNumberFormat="1" applyFont="1" applyFill="1" applyBorder="1" applyAlignment="1" applyProtection="1"/>
    <xf numFmtId="164" fontId="1" fillId="0" borderId="3" xfId="0" applyNumberFormat="1" applyFont="1" applyFill="1" applyBorder="1" applyAlignment="1" applyProtection="1"/>
    <xf numFmtId="0" fontId="3" fillId="0" borderId="2" xfId="0" applyFont="1" applyFill="1" applyBorder="1" applyAlignment="1">
      <alignment vertical="top" wrapText="1"/>
    </xf>
    <xf numFmtId="0" fontId="1" fillId="0" borderId="3" xfId="0" applyNumberFormat="1" applyFont="1" applyFill="1" applyBorder="1" applyAlignment="1" applyProtection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left"/>
    </xf>
    <xf numFmtId="0" fontId="6" fillId="0" borderId="0" xfId="0" applyFont="1" applyAlignment="1">
      <alignment horizontal="center"/>
    </xf>
    <xf numFmtId="0" fontId="0" fillId="0" borderId="0" xfId="0" applyNumberFormat="1" applyFill="1" applyAlignment="1" applyProtection="1">
      <alignment horizontal="left"/>
    </xf>
    <xf numFmtId="0" fontId="11" fillId="0" borderId="3" xfId="0" applyFont="1" applyFill="1" applyBorder="1" applyAlignment="1">
      <alignment vertical="top"/>
    </xf>
    <xf numFmtId="0" fontId="11" fillId="0" borderId="3" xfId="0" applyNumberFormat="1" applyFont="1" applyFill="1" applyBorder="1" applyAlignment="1" applyProtection="1">
      <alignment vertical="top" wrapText="1"/>
    </xf>
    <xf numFmtId="164" fontId="11" fillId="0" borderId="3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>
      <alignment vertical="top"/>
    </xf>
    <xf numFmtId="0" fontId="12" fillId="0" borderId="3" xfId="0" applyFont="1" applyFill="1" applyBorder="1" applyAlignment="1" applyProtection="1">
      <alignment vertical="top"/>
    </xf>
    <xf numFmtId="0" fontId="12" fillId="0" borderId="3" xfId="0" applyNumberFormat="1" applyFont="1" applyFill="1" applyBorder="1" applyAlignment="1" applyProtection="1">
      <alignment vertical="top" wrapText="1"/>
    </xf>
    <xf numFmtId="164" fontId="12" fillId="0" borderId="3" xfId="0" applyNumberFormat="1" applyFont="1" applyFill="1" applyBorder="1" applyAlignment="1" applyProtection="1"/>
    <xf numFmtId="0" fontId="2" fillId="0" borderId="0" xfId="0" applyFont="1" applyFill="1"/>
    <xf numFmtId="0" fontId="13" fillId="0" borderId="3" xfId="0" applyFont="1" applyFill="1" applyBorder="1" applyAlignment="1" applyProtection="1">
      <alignment vertical="top"/>
    </xf>
    <xf numFmtId="0" fontId="13" fillId="0" borderId="3" xfId="0" applyNumberFormat="1" applyFont="1" applyFill="1" applyBorder="1" applyAlignment="1" applyProtection="1">
      <alignment vertical="top" wrapText="1"/>
    </xf>
    <xf numFmtId="164" fontId="13" fillId="0" borderId="3" xfId="0" applyNumberFormat="1" applyFont="1" applyFill="1" applyBorder="1" applyAlignment="1" applyProtection="1"/>
    <xf numFmtId="0" fontId="2" fillId="0" borderId="0" xfId="0" applyNumberFormat="1" applyFont="1" applyFill="1" applyAlignment="1" applyProtection="1"/>
    <xf numFmtId="0" fontId="13" fillId="0" borderId="3" xfId="0" applyFont="1" applyFill="1" applyBorder="1" applyAlignment="1" applyProtection="1">
      <alignment horizontal="left" vertical="top"/>
    </xf>
    <xf numFmtId="0" fontId="7" fillId="0" borderId="0" xfId="0" applyNumberFormat="1" applyFont="1" applyFill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wrapText="1"/>
    </xf>
  </cellXfs>
  <cellStyles count="2">
    <cellStyle name="Звичайний" xfId="0" builtinId="0"/>
    <cellStyle name="Звичайни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4" zoomScale="115" zoomScaleNormal="115" zoomScaleSheetLayoutView="115" workbookViewId="0">
      <selection activeCell="E17" sqref="E17"/>
    </sheetView>
  </sheetViews>
  <sheetFormatPr defaultRowHeight="12.75" customHeight="1" x14ac:dyDescent="0.2"/>
  <cols>
    <col min="1" max="1" width="0" hidden="1" customWidth="1"/>
    <col min="2" max="2" width="10.7109375" customWidth="1"/>
    <col min="3" max="3" width="58.85546875" customWidth="1"/>
    <col min="4" max="4" width="17.5703125" customWidth="1"/>
    <col min="5" max="5" width="17" customWidth="1"/>
    <col min="6" max="6" width="14.7109375" customWidth="1"/>
    <col min="7" max="9" width="9.140625" customWidth="1"/>
    <col min="10" max="11" width="12.85546875" customWidth="1"/>
  </cols>
  <sheetData>
    <row r="1" spans="1:11" ht="12.75" customHeight="1" x14ac:dyDescent="0.2">
      <c r="B1" s="5"/>
      <c r="D1" s="10" t="s">
        <v>0</v>
      </c>
      <c r="E1" s="8"/>
      <c r="F1" s="6"/>
    </row>
    <row r="2" spans="1:11" ht="12.75" customHeight="1" x14ac:dyDescent="0.2">
      <c r="B2" s="5"/>
      <c r="D2" s="8" t="s">
        <v>1</v>
      </c>
      <c r="E2" s="8"/>
      <c r="F2" s="6"/>
    </row>
    <row r="3" spans="1:11" ht="12.75" customHeight="1" x14ac:dyDescent="0.2">
      <c r="B3" s="5"/>
      <c r="D3" s="11" t="s">
        <v>2</v>
      </c>
      <c r="E3" s="11"/>
      <c r="F3" s="7"/>
    </row>
    <row r="4" spans="1:11" ht="12.75" customHeight="1" x14ac:dyDescent="0.2">
      <c r="D4" s="10" t="s">
        <v>3</v>
      </c>
      <c r="E4" s="8"/>
      <c r="F4" s="8"/>
    </row>
    <row r="5" spans="1:11" ht="12.75" customHeight="1" x14ac:dyDescent="0.2">
      <c r="D5" s="24" t="s">
        <v>20</v>
      </c>
      <c r="E5" s="8"/>
      <c r="F5" s="8"/>
      <c r="H5" s="22"/>
    </row>
    <row r="6" spans="1:11" ht="12.75" customHeight="1" x14ac:dyDescent="0.2">
      <c r="D6" s="24" t="s">
        <v>21</v>
      </c>
      <c r="E6" s="8"/>
      <c r="F6" s="8"/>
      <c r="H6" s="22"/>
    </row>
    <row r="7" spans="1:11" ht="12.75" customHeight="1" x14ac:dyDescent="0.2">
      <c r="D7" s="24" t="s">
        <v>22</v>
      </c>
      <c r="E7" s="8"/>
      <c r="F7" s="8"/>
      <c r="H7" s="22"/>
    </row>
    <row r="8" spans="1:11" ht="12.75" customHeight="1" x14ac:dyDescent="0.2">
      <c r="D8" s="24"/>
      <c r="E8" s="8"/>
      <c r="F8" s="8"/>
      <c r="H8" s="22"/>
    </row>
    <row r="9" spans="1:11" ht="51" customHeight="1" x14ac:dyDescent="0.25">
      <c r="A9" s="23"/>
      <c r="B9" s="38" t="s">
        <v>18</v>
      </c>
      <c r="C9" s="38"/>
      <c r="D9" s="38"/>
      <c r="E9" s="38"/>
      <c r="F9" s="38"/>
    </row>
    <row r="10" spans="1:11" ht="25.5" x14ac:dyDescent="0.35">
      <c r="A10" s="3"/>
      <c r="B10" s="39" t="s">
        <v>19</v>
      </c>
      <c r="C10" s="39"/>
      <c r="D10" s="39"/>
      <c r="E10" s="39"/>
      <c r="F10" s="39"/>
      <c r="G10" s="1"/>
      <c r="H10" s="1"/>
      <c r="I10" s="1"/>
      <c r="J10" s="1"/>
      <c r="K10" s="1"/>
    </row>
    <row r="11" spans="1:11" s="2" customFormat="1" ht="17.25" customHeight="1" x14ac:dyDescent="0.2">
      <c r="F11" s="9" t="s">
        <v>4</v>
      </c>
    </row>
    <row r="12" spans="1:11" ht="27" customHeight="1" x14ac:dyDescent="0.2">
      <c r="B12" s="13" t="s">
        <v>5</v>
      </c>
      <c r="C12" s="21" t="s">
        <v>17</v>
      </c>
      <c r="D12" s="13" t="s">
        <v>6</v>
      </c>
      <c r="E12" s="13" t="s">
        <v>7</v>
      </c>
      <c r="F12" s="13" t="s">
        <v>8</v>
      </c>
    </row>
    <row r="13" spans="1:11" s="12" customFormat="1" x14ac:dyDescent="0.2">
      <c r="B13" s="14"/>
      <c r="C13" s="19" t="s">
        <v>9</v>
      </c>
      <c r="D13" s="17">
        <f>E13+F13</f>
        <v>978151878.30000007</v>
      </c>
      <c r="E13" s="17">
        <f>855407786.1+2318228</f>
        <v>857726014.10000002</v>
      </c>
      <c r="F13" s="17">
        <v>120425864.2</v>
      </c>
    </row>
    <row r="14" spans="1:11" s="12" customFormat="1" ht="25.5" x14ac:dyDescent="0.2">
      <c r="B14" s="15"/>
      <c r="C14" s="20" t="s">
        <v>10</v>
      </c>
      <c r="D14" s="18">
        <f>E14+F14</f>
        <v>969388429.4000001</v>
      </c>
      <c r="E14" s="18">
        <f>846644337.2+2318228</f>
        <v>848962565.20000005</v>
      </c>
      <c r="F14" s="18">
        <v>120425864.2</v>
      </c>
    </row>
    <row r="15" spans="1:11" s="12" customFormat="1" x14ac:dyDescent="0.2">
      <c r="B15" s="25" t="s">
        <v>25</v>
      </c>
      <c r="C15" s="26" t="s">
        <v>26</v>
      </c>
      <c r="D15" s="27">
        <f t="shared" ref="D15:D16" si="0">E15+F15</f>
        <v>781137693.426</v>
      </c>
      <c r="E15" s="27">
        <f>710784954.7+6416.226</f>
        <v>710791370.926</v>
      </c>
      <c r="F15" s="27">
        <v>70346322.5</v>
      </c>
      <c r="G15" s="4"/>
      <c r="H15" s="4"/>
      <c r="I15" s="4"/>
    </row>
    <row r="16" spans="1:11" s="12" customFormat="1" ht="25.5" x14ac:dyDescent="0.2">
      <c r="B16" s="28" t="s">
        <v>27</v>
      </c>
      <c r="C16" s="26" t="s">
        <v>28</v>
      </c>
      <c r="D16" s="27">
        <f t="shared" si="0"/>
        <v>209047614.02600002</v>
      </c>
      <c r="E16" s="27">
        <f>209041197.8+6416.226</f>
        <v>209047614.02600002</v>
      </c>
      <c r="F16" s="27">
        <v>0</v>
      </c>
      <c r="G16" s="4"/>
      <c r="H16" s="4"/>
      <c r="I16" s="4"/>
    </row>
    <row r="17" spans="1:9" s="12" customFormat="1" x14ac:dyDescent="0.2">
      <c r="B17" s="29" t="s">
        <v>29</v>
      </c>
      <c r="C17" s="30" t="s">
        <v>30</v>
      </c>
      <c r="D17" s="31">
        <f>E17+F17</f>
        <v>98206416.225999996</v>
      </c>
      <c r="E17" s="31">
        <f>98200000+6416.226</f>
        <v>98206416.225999996</v>
      </c>
      <c r="F17" s="31">
        <v>0</v>
      </c>
      <c r="G17" s="4"/>
      <c r="H17" s="4"/>
      <c r="I17" s="4"/>
    </row>
    <row r="18" spans="1:9" s="12" customFormat="1" x14ac:dyDescent="0.2">
      <c r="B18" s="15" t="s">
        <v>11</v>
      </c>
      <c r="C18" s="20" t="s">
        <v>12</v>
      </c>
      <c r="D18" s="18">
        <f>E18+F18</f>
        <v>185644297.97399998</v>
      </c>
      <c r="E18" s="18">
        <f>134789338.2+2318228-6416.226</f>
        <v>137101149.97399998</v>
      </c>
      <c r="F18" s="18">
        <v>48543148</v>
      </c>
      <c r="G18" s="4"/>
      <c r="H18" s="4"/>
      <c r="I18" s="4"/>
    </row>
    <row r="19" spans="1:9" s="12" customFormat="1" x14ac:dyDescent="0.2">
      <c r="B19" s="16" t="s">
        <v>13</v>
      </c>
      <c r="C19" s="20" t="s">
        <v>14</v>
      </c>
      <c r="D19" s="18">
        <f>E19+F19</f>
        <v>116244376.574</v>
      </c>
      <c r="E19" s="18">
        <f>113422925.8+2318228-6416.226</f>
        <v>115734737.574</v>
      </c>
      <c r="F19" s="18">
        <v>509639</v>
      </c>
      <c r="G19" s="4"/>
      <c r="H19" s="4"/>
      <c r="I19" s="4"/>
    </row>
    <row r="20" spans="1:9" s="32" customFormat="1" ht="76.5" x14ac:dyDescent="0.2">
      <c r="B20" s="33" t="s">
        <v>15</v>
      </c>
      <c r="C20" s="34" t="s">
        <v>16</v>
      </c>
      <c r="D20" s="35">
        <f t="shared" ref="D20:D21" si="1">E20+F20</f>
        <v>68346847.700000003</v>
      </c>
      <c r="E20" s="35">
        <f>68011200+300002+35645.7</f>
        <v>68346847.700000003</v>
      </c>
      <c r="F20" s="35">
        <v>0</v>
      </c>
      <c r="G20" s="36"/>
      <c r="H20" s="36"/>
      <c r="I20" s="36"/>
    </row>
    <row r="21" spans="1:9" s="32" customFormat="1" x14ac:dyDescent="0.2">
      <c r="A21" s="32" t="s">
        <v>23</v>
      </c>
      <c r="B21" s="37">
        <v>21080000</v>
      </c>
      <c r="C21" s="34" t="s">
        <v>24</v>
      </c>
      <c r="D21" s="35">
        <f t="shared" si="1"/>
        <v>4961631.0250000004</v>
      </c>
      <c r="E21" s="35">
        <f>2475827.9+1976164.125</f>
        <v>4451992.0250000004</v>
      </c>
      <c r="F21" s="35">
        <v>509639</v>
      </c>
      <c r="G21" s="36"/>
      <c r="H21" s="36"/>
      <c r="I21" s="36"/>
    </row>
  </sheetData>
  <mergeCells count="2">
    <mergeCell ref="B9:F9"/>
    <mergeCell ref="B10:F10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81" orientation="portrait" horizontalDpi="12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додаток 1</vt:lpstr>
      <vt:lpstr>Sheet2</vt:lpstr>
      <vt:lpstr>'додаток 1'!Заголовки_для_друку</vt:lpstr>
      <vt:lpstr>'додаток 1'!Область_друку</vt:lpstr>
      <vt:lpstr>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Андросюк Неля Вікторівна</dc:creator>
  <cp:lastModifiedBy>Огньова Наталія Михайлівна</cp:lastModifiedBy>
  <cp:lastPrinted>2020-06-18T06:43:02Z</cp:lastPrinted>
  <dcterms:created xsi:type="dcterms:W3CDTF">2020-04-11T11:32:00Z</dcterms:created>
  <dcterms:modified xsi:type="dcterms:W3CDTF">2020-06-18T06:43:08Z</dcterms:modified>
</cp:coreProperties>
</file>