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3819\"/>
    </mc:Choice>
  </mc:AlternateContent>
  <bookViews>
    <workbookView xWindow="480" yWindow="405" windowWidth="19875" windowHeight="771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E7" i="1" l="1"/>
  <c r="D7" i="1"/>
  <c r="E8" i="1"/>
  <c r="D8" i="1"/>
  <c r="N8" i="1" s="1"/>
  <c r="N31" i="1"/>
  <c r="N30" i="1"/>
  <c r="N29" i="1"/>
  <c r="N28" i="1"/>
  <c r="N27" i="1"/>
  <c r="N26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7" i="1"/>
</calcChain>
</file>

<file path=xl/sharedStrings.xml><?xml version="1.0" encoding="utf-8"?>
<sst xmlns="http://schemas.openxmlformats.org/spreadsheetml/2006/main" count="134" uniqueCount="75">
  <si>
    <t>(тис. грн)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</si>
  <si>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</si>
  <si>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</si>
  <si>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</si>
  <si>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</si>
  <si>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</si>
  <si>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Разом:</t>
  </si>
  <si>
    <t>Всього</t>
  </si>
  <si>
    <t>видатки споживання</t>
  </si>
  <si>
    <t>з них:</t>
  </si>
  <si>
    <t>видатки розвитку</t>
  </si>
  <si>
    <t>оплата праці</t>
  </si>
  <si>
    <t>комунальні послуги та енергоносії</t>
  </si>
  <si>
    <t>Всього: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</si>
  <si>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</si>
  <si>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</si>
  <si>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</si>
  <si>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</si>
  <si>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2501010</t>
  </si>
  <si>
    <t>0412</t>
  </si>
  <si>
    <t>Керівництво та управління у сфері соціальної політики</t>
  </si>
  <si>
    <t/>
  </si>
  <si>
    <t>2501030</t>
  </si>
  <si>
    <t>1070</t>
  </si>
  <si>
    <t>Виплата деяких видів допомог, компенсацій, грошового забезпечення та оплата послуг окремим категоріям населення</t>
  </si>
  <si>
    <t>2501040</t>
  </si>
  <si>
    <t>1080</t>
  </si>
  <si>
    <t>Наукова і науково-технічна діяльність у сфері соціальної політики</t>
  </si>
  <si>
    <t>2501060</t>
  </si>
  <si>
    <t>0950</t>
  </si>
  <si>
    <t>Підвищення кваліфікації фахівців із соціальної роботи та інших працівників системи соціального захисту</t>
  </si>
  <si>
    <t>2501070</t>
  </si>
  <si>
    <t>0732</t>
  </si>
  <si>
    <t>Спеціалізована протезно-ортопедична та медично-реабілітаційна допомога особам з інвалідністю у клініці Науково-дослідного інституту протезування, протезобудування та відновлення працездатності</t>
  </si>
  <si>
    <t>2501090</t>
  </si>
  <si>
    <t>1090</t>
  </si>
  <si>
    <t>Створення і програмно-технічне забезпечення системи інформаційно-аналітичної підтримки, інформаційно-методичне забезпечення та виготовлення бланків посвідчень і нагрудних знаків для системи соціального захисту</t>
  </si>
  <si>
    <t>2501120</t>
  </si>
  <si>
    <t>Розселення та облаштування депортованих кримських татар та осіб інших національностей, які були  депортовані з території України</t>
  </si>
  <si>
    <t>2501130</t>
  </si>
  <si>
    <t>Заходи із соціального захисту дітей, сімей, жінок та інших найбільш вразливих категорій населення</t>
  </si>
  <si>
    <t>2501150</t>
  </si>
  <si>
    <t>1030</t>
  </si>
  <si>
    <t>Щорічна разова грошова допомога ветеранам війни і жертвам нацистських переслідувань та соціальна допомога особам, які мають особливі та особливі трудові заслуги перед Батьківщиною</t>
  </si>
  <si>
    <t>2501160</t>
  </si>
  <si>
    <t xml:space="preserve">Довічні державні стипендії </t>
  </si>
  <si>
    <t>2501180</t>
  </si>
  <si>
    <t>Виплата соціальних стипендій студентам (курсантам) закладів фахової передвищої та вищої освіти</t>
  </si>
  <si>
    <t>2501190</t>
  </si>
  <si>
    <t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мордування під час участі в зазначених акціях</t>
  </si>
  <si>
    <t>2501200</t>
  </si>
  <si>
    <t>Соціальний захист громадян, які постраждали внаслідок Чорнобильської катастрофи</t>
  </si>
  <si>
    <t>2501230</t>
  </si>
  <si>
    <t>1060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</si>
  <si>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</si>
  <si>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2501450</t>
  </si>
  <si>
    <t>0960</t>
  </si>
  <si>
    <t xml:space="preserve">Оздоровлення і відпочинок дітей, які потребують особливої уваги та підтримки, в дитячих оздоровчих таборах МДЦ "Артек" і ДЦ "Молода Гвардія" </t>
  </si>
  <si>
    <t>2501470</t>
  </si>
  <si>
    <t>0734</t>
  </si>
  <si>
    <t>Санаторно-курортне лікування ветеранів війни, осіб, на яких поширюється чинність законів України «Про статус ветеранів війни, гарантії їх соціального захисту», «Про жертви нацистських переслідувань» та осіб з інвалідністю</t>
  </si>
  <si>
    <t>2501480</t>
  </si>
  <si>
    <t>Надання щомісячної адресної допомоги внутрішньо переміщеним особам для покриття витрат на проживання, в тому числі на оплату житлово-комунальних послуг</t>
  </si>
  <si>
    <t>2501490</t>
  </si>
  <si>
    <t>Реалізація пілотного проекту "Розвиток соціальних послуг"</t>
  </si>
  <si>
    <t>2501510</t>
  </si>
  <si>
    <t>Компенсація частини витрат на здійснення заходів з реалізації державних програм соціального захисту населення</t>
  </si>
  <si>
    <t>2501570</t>
  </si>
  <si>
    <t>Виплата матеріальної допомоги військовослужбовцям, звільненим з  військової строкової служби</t>
  </si>
  <si>
    <t>2501630</t>
  </si>
  <si>
    <t>Модернізація системи соціальної підтримки населення України</t>
  </si>
  <si>
    <t>Оздоровлення і відпочинок дітей, які потребують особливої уваги та підтримки, в дитячих  закладах  оздоровлення та відпочинку вищої категорії, які розташовані в гірських районах (районах, в яких розташовані населені пункти віднесені до категорії гірських) Закарпатської, Івано-Франківської та Львівської областей, на узбережжі Чорного і Азовського морів</t>
  </si>
  <si>
    <t>Зміни до додатка № 3 до Закону України "Про Державний бюджет України на 2020 рік "РОЗПОДІЛ 
видатків Державного бюджету України на 2020 рік"</t>
  </si>
  <si>
    <t>Народні депутати України</t>
  </si>
  <si>
    <t>Додаток № 4
до проекту Закону України
"Про внесення змін до Закону України "Про Державний бюджет України на 2020 рік" щодо забезпечення оздоровлення і відпочинку дітей, які потребують особливої уваги та підтримки"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</si>
</sst>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* #,##0.0;* \-#,##0.0;* &quot;&quot;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.5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57">
    <xf numFmtId="0" fontId="0" fillId="0" borderId="0" xfId="0"/>
    <xf numFmtId="0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right"/>
    </xf>
    <xf numFmtId="0" fontId="0" fillId="2" borderId="7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165" fontId="7" fillId="0" borderId="9" xfId="1" applyNumberFormat="1" applyFont="1" applyFill="1" applyBorder="1" applyAlignment="1" applyProtection="1">
      <alignment vertical="top"/>
    </xf>
    <xf numFmtId="165" fontId="1" fillId="0" borderId="9" xfId="1" applyNumberFormat="1" applyFont="1" applyFill="1" applyBorder="1" applyAlignment="1" applyProtection="1">
      <alignment vertical="top"/>
    </xf>
    <xf numFmtId="0" fontId="0" fillId="0" borderId="0" xfId="0" applyNumberFormat="1" applyFont="1" applyFill="1" applyAlignment="1" applyProtection="1">
      <alignment vertical="top" wrapText="1"/>
    </xf>
    <xf numFmtId="0" fontId="7" fillId="2" borderId="10" xfId="1" applyFont="1" applyFill="1" applyBorder="1" applyAlignment="1" applyProtection="1">
      <alignment vertical="top" wrapText="1"/>
    </xf>
    <xf numFmtId="0" fontId="9" fillId="0" borderId="9" xfId="0" applyNumberFormat="1" applyFont="1" applyFill="1" applyBorder="1" applyAlignment="1" applyProtection="1">
      <alignment horizontal="center" vertical="top"/>
    </xf>
    <xf numFmtId="0" fontId="0" fillId="0" borderId="2" xfId="0" applyNumberFormat="1" applyFont="1" applyFill="1" applyBorder="1" applyAlignment="1" applyProtection="1">
      <alignment horizontal="center" vertical="top"/>
    </xf>
    <xf numFmtId="0" fontId="0" fillId="0" borderId="9" xfId="0" applyNumberFormat="1" applyFont="1" applyFill="1" applyBorder="1" applyAlignment="1" applyProtection="1">
      <alignment horizontal="center" vertical="top"/>
    </xf>
    <xf numFmtId="0" fontId="0" fillId="0" borderId="9" xfId="0" applyNumberFormat="1" applyFont="1" applyFill="1" applyBorder="1" applyAlignment="1" applyProtection="1">
      <alignment vertical="top" wrapText="1"/>
    </xf>
    <xf numFmtId="164" fontId="10" fillId="0" borderId="4" xfId="0" applyNumberFormat="1" applyFont="1" applyFill="1" applyBorder="1" applyAlignment="1" applyProtection="1">
      <alignment vertical="top"/>
    </xf>
    <xf numFmtId="164" fontId="10" fillId="0" borderId="9" xfId="0" applyNumberFormat="1" applyFont="1" applyFill="1" applyBorder="1" applyAlignment="1" applyProtection="1">
      <alignment vertical="top"/>
    </xf>
    <xf numFmtId="0" fontId="7" fillId="2" borderId="2" xfId="1" applyFont="1" applyFill="1" applyBorder="1" applyAlignment="1" applyProtection="1">
      <alignment horizontal="center" vertical="top"/>
    </xf>
    <xf numFmtId="0" fontId="7" fillId="2" borderId="9" xfId="1" applyFont="1" applyFill="1" applyBorder="1" applyAlignment="1" applyProtection="1">
      <alignment horizontal="center" vertical="top"/>
    </xf>
    <xf numFmtId="0" fontId="7" fillId="2" borderId="9" xfId="1" applyFont="1" applyFill="1" applyBorder="1" applyAlignment="1" applyProtection="1">
      <alignment vertical="top" wrapText="1"/>
    </xf>
    <xf numFmtId="4" fontId="11" fillId="0" borderId="9" xfId="0" applyNumberFormat="1" applyFont="1" applyBorder="1" applyAlignment="1">
      <alignment vertical="top"/>
    </xf>
    <xf numFmtId="4" fontId="11" fillId="0" borderId="4" xfId="0" applyNumberFormat="1" applyFont="1" applyBorder="1" applyAlignment="1">
      <alignment vertical="top"/>
    </xf>
    <xf numFmtId="0" fontId="7" fillId="0" borderId="2" xfId="0" applyNumberFormat="1" applyFont="1" applyFill="1" applyBorder="1" applyAlignment="1" applyProtection="1">
      <alignment horizontal="center" vertical="top"/>
    </xf>
    <xf numFmtId="0" fontId="7" fillId="0" borderId="9" xfId="0" applyNumberFormat="1" applyFont="1" applyFill="1" applyBorder="1" applyAlignment="1" applyProtection="1">
      <alignment vertical="top" wrapText="1"/>
    </xf>
    <xf numFmtId="164" fontId="7" fillId="0" borderId="4" xfId="0" applyNumberFormat="1" applyFont="1" applyFill="1" applyBorder="1" applyAlignment="1" applyProtection="1">
      <alignment vertical="top"/>
    </xf>
    <xf numFmtId="0" fontId="0" fillId="0" borderId="0" xfId="0" applyFont="1"/>
    <xf numFmtId="0" fontId="1" fillId="0" borderId="2" xfId="0" applyNumberFormat="1" applyFont="1" applyFill="1" applyBorder="1" applyAlignment="1" applyProtection="1">
      <alignment horizontal="center" vertical="top"/>
    </xf>
    <xf numFmtId="0" fontId="1" fillId="0" borderId="9" xfId="0" applyNumberFormat="1" applyFont="1" applyFill="1" applyBorder="1" applyAlignment="1" applyProtection="1">
      <alignment horizontal="center" vertical="top"/>
    </xf>
    <xf numFmtId="0" fontId="1" fillId="0" borderId="9" xfId="0" applyNumberFormat="1" applyFont="1" applyFill="1" applyBorder="1" applyAlignment="1" applyProtection="1">
      <alignment vertical="top" wrapText="1"/>
    </xf>
    <xf numFmtId="164" fontId="1" fillId="0" borderId="4" xfId="0" applyNumberFormat="1" applyFont="1" applyFill="1" applyBorder="1" applyAlignment="1" applyProtection="1">
      <alignment vertical="top"/>
    </xf>
    <xf numFmtId="164" fontId="1" fillId="2" borderId="2" xfId="0" applyNumberFormat="1" applyFont="1" applyFill="1" applyBorder="1" applyAlignment="1" applyProtection="1">
      <alignment vertical="center"/>
    </xf>
    <xf numFmtId="164" fontId="1" fillId="2" borderId="9" xfId="0" applyNumberFormat="1" applyFont="1" applyFill="1" applyBorder="1" applyAlignment="1" applyProtection="1">
      <alignment vertical="center"/>
    </xf>
    <xf numFmtId="165" fontId="1" fillId="2" borderId="9" xfId="1" applyNumberFormat="1" applyFont="1" applyFill="1" applyBorder="1" applyAlignment="1" applyProtection="1"/>
    <xf numFmtId="0" fontId="11" fillId="0" borderId="0" xfId="0" applyFont="1"/>
    <xf numFmtId="164" fontId="12" fillId="2" borderId="9" xfId="0" applyNumberFormat="1" applyFont="1" applyFill="1" applyBorder="1" applyAlignment="1" applyProtection="1">
      <alignment vertical="center"/>
    </xf>
    <xf numFmtId="165" fontId="7" fillId="2" borderId="9" xfId="1" applyNumberFormat="1" applyFont="1" applyFill="1" applyBorder="1" applyAlignment="1" applyProtection="1"/>
    <xf numFmtId="164" fontId="7" fillId="2" borderId="4" xfId="0" applyNumberFormat="1" applyFont="1" applyFill="1" applyBorder="1" applyAlignment="1" applyProtection="1">
      <alignment vertical="center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2" borderId="3" xfId="0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5" fillId="2" borderId="5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5" fillId="2" borderId="6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 applyProtection="1">
      <alignment horizontal="center" vertical="center" wrapText="1"/>
    </xf>
    <xf numFmtId="0" fontId="0" fillId="2" borderId="9" xfId="0" applyNumberFormat="1" applyFont="1" applyFill="1" applyBorder="1" applyAlignment="1" applyProtection="1">
      <alignment horizontal="center" vertical="center" wrapText="1"/>
    </xf>
    <xf numFmtId="0" fontId="1" fillId="2" borderId="7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tabSelected="1" zoomScaleNormal="100" zoomScaleSheetLayoutView="400" workbookViewId="0">
      <selection activeCell="N7" sqref="N7"/>
    </sheetView>
  </sheetViews>
  <sheetFormatPr defaultRowHeight="15" x14ac:dyDescent="0.25"/>
  <cols>
    <col min="3" max="3" width="43.42578125" customWidth="1"/>
    <col min="4" max="4" width="17.42578125" customWidth="1"/>
    <col min="5" max="5" width="12.42578125" customWidth="1"/>
    <col min="6" max="6" width="13.7109375" customWidth="1"/>
    <col min="7" max="7" width="11.7109375" customWidth="1"/>
    <col min="8" max="8" width="13.42578125" customWidth="1"/>
    <col min="9" max="9" width="13" customWidth="1"/>
    <col min="10" max="10" width="12.85546875" customWidth="1"/>
    <col min="11" max="11" width="11" customWidth="1"/>
    <col min="12" max="12" width="11.5703125" customWidth="1"/>
    <col min="13" max="13" width="16.7109375" bestFit="1" customWidth="1"/>
    <col min="14" max="14" width="14" customWidth="1"/>
  </cols>
  <sheetData>
    <row r="1" spans="1:18" ht="57" customHeight="1" x14ac:dyDescent="0.25">
      <c r="A1" s="1"/>
      <c r="B1" s="1"/>
      <c r="C1" s="1"/>
      <c r="D1" s="2"/>
      <c r="E1" s="2"/>
      <c r="F1" s="2"/>
      <c r="G1" s="2"/>
      <c r="H1" s="2"/>
      <c r="I1" s="2"/>
      <c r="J1" s="2"/>
      <c r="K1" s="44" t="s">
        <v>74</v>
      </c>
      <c r="L1" s="44"/>
      <c r="M1" s="44"/>
      <c r="N1" s="44"/>
    </row>
    <row r="2" spans="1:18" ht="38.25" customHeight="1" x14ac:dyDescent="0.25">
      <c r="A2" s="45" t="s">
        <v>72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8" ht="21.6" customHeight="1" x14ac:dyDescent="0.3">
      <c r="A3" s="3"/>
      <c r="B3" s="4"/>
      <c r="C3" s="4"/>
      <c r="D3" s="4"/>
      <c r="E3" s="5"/>
      <c r="F3" s="6"/>
      <c r="G3" s="4"/>
      <c r="H3" s="5"/>
      <c r="I3" s="7"/>
      <c r="J3" s="8"/>
      <c r="K3" s="8"/>
      <c r="L3" s="8"/>
      <c r="M3" s="8"/>
      <c r="N3" s="9" t="s">
        <v>0</v>
      </c>
    </row>
    <row r="4" spans="1:18" ht="21" customHeight="1" x14ac:dyDescent="0.25">
      <c r="A4" s="46" t="s">
        <v>1</v>
      </c>
      <c r="B4" s="47" t="s">
        <v>2</v>
      </c>
      <c r="C4" s="48" t="s">
        <v>3</v>
      </c>
      <c r="D4" s="49" t="s">
        <v>4</v>
      </c>
      <c r="E4" s="50"/>
      <c r="F4" s="51"/>
      <c r="G4" s="51"/>
      <c r="H4" s="52"/>
      <c r="I4" s="51" t="s">
        <v>5</v>
      </c>
      <c r="J4" s="50"/>
      <c r="K4" s="51"/>
      <c r="L4" s="51"/>
      <c r="M4" s="50"/>
      <c r="N4" s="49" t="s">
        <v>6</v>
      </c>
    </row>
    <row r="5" spans="1:18" x14ac:dyDescent="0.25">
      <c r="A5" s="46"/>
      <c r="B5" s="47"/>
      <c r="C5" s="48"/>
      <c r="D5" s="53" t="s">
        <v>7</v>
      </c>
      <c r="E5" s="43" t="s">
        <v>8</v>
      </c>
      <c r="F5" s="55" t="s">
        <v>9</v>
      </c>
      <c r="G5" s="56"/>
      <c r="H5" s="43" t="s">
        <v>10</v>
      </c>
      <c r="I5" s="53" t="s">
        <v>7</v>
      </c>
      <c r="J5" s="43" t="s">
        <v>8</v>
      </c>
      <c r="K5" s="55" t="s">
        <v>9</v>
      </c>
      <c r="L5" s="56"/>
      <c r="M5" s="43" t="s">
        <v>10</v>
      </c>
      <c r="N5" s="49"/>
    </row>
    <row r="6" spans="1:18" ht="74.25" customHeight="1" x14ac:dyDescent="0.25">
      <c r="A6" s="46"/>
      <c r="B6" s="47"/>
      <c r="C6" s="48"/>
      <c r="D6" s="54"/>
      <c r="E6" s="43"/>
      <c r="F6" s="10" t="s">
        <v>11</v>
      </c>
      <c r="G6" s="11" t="s">
        <v>12</v>
      </c>
      <c r="H6" s="43"/>
      <c r="I6" s="53"/>
      <c r="J6" s="43"/>
      <c r="K6" s="11" t="s">
        <v>11</v>
      </c>
      <c r="L6" s="12" t="s">
        <v>12</v>
      </c>
      <c r="M6" s="43"/>
      <c r="N6" s="49"/>
    </row>
    <row r="7" spans="1:18" s="31" customFormat="1" ht="24.6" customHeight="1" x14ac:dyDescent="0.25">
      <c r="A7" s="36"/>
      <c r="B7" s="37"/>
      <c r="C7" s="40" t="s">
        <v>13</v>
      </c>
      <c r="D7" s="41">
        <f>1135078984.4+180000</f>
        <v>1135258984.4000001</v>
      </c>
      <c r="E7" s="41">
        <f>987550879.8+180000</f>
        <v>987730879.79999995</v>
      </c>
      <c r="F7" s="38">
        <v>187421172.69999996</v>
      </c>
      <c r="G7" s="38">
        <v>8787081.1999999974</v>
      </c>
      <c r="H7" s="38">
        <v>78358566.900000006</v>
      </c>
      <c r="I7" s="38">
        <v>131344714.19999997</v>
      </c>
      <c r="J7" s="38">
        <v>48090732.400000006</v>
      </c>
      <c r="K7" s="38">
        <v>6929976.7000000002</v>
      </c>
      <c r="L7" s="38">
        <v>2462526.6000000006</v>
      </c>
      <c r="M7" s="38">
        <v>83253981.800000012</v>
      </c>
      <c r="N7" s="42">
        <f t="shared" ref="N7:N31" si="0">I7+D7</f>
        <v>1266603698.6000001</v>
      </c>
    </row>
    <row r="8" spans="1:18" ht="22.5" customHeight="1" x14ac:dyDescent="0.25">
      <c r="A8" s="28" t="s">
        <v>14</v>
      </c>
      <c r="B8" s="17"/>
      <c r="C8" s="29" t="s">
        <v>15</v>
      </c>
      <c r="D8" s="13">
        <f>311554821.2+180000</f>
        <v>311734821.19999999</v>
      </c>
      <c r="E8" s="13">
        <f>311534411.6+180000</f>
        <v>311714411.60000002</v>
      </c>
      <c r="F8" s="13">
        <v>319232.7</v>
      </c>
      <c r="G8" s="13">
        <v>49729</v>
      </c>
      <c r="H8" s="13">
        <v>20409.599999999999</v>
      </c>
      <c r="I8" s="13">
        <v>1352958.6</v>
      </c>
      <c r="J8" s="13">
        <v>325641.5</v>
      </c>
      <c r="K8" s="13">
        <v>65910</v>
      </c>
      <c r="L8" s="13">
        <v>12996.500000000002</v>
      </c>
      <c r="M8" s="13">
        <v>1027317.1000000001</v>
      </c>
      <c r="N8" s="30">
        <f t="shared" si="0"/>
        <v>313087779.80000001</v>
      </c>
    </row>
    <row r="9" spans="1:18" s="31" customFormat="1" ht="44.25" customHeight="1" x14ac:dyDescent="0.25">
      <c r="A9" s="32" t="s">
        <v>16</v>
      </c>
      <c r="B9" s="33"/>
      <c r="C9" s="34" t="s">
        <v>17</v>
      </c>
      <c r="D9" s="14">
        <v>107995172.10000001</v>
      </c>
      <c r="E9" s="14">
        <v>107974762.49999999</v>
      </c>
      <c r="F9" s="14">
        <v>257409.2</v>
      </c>
      <c r="G9" s="14">
        <v>47722</v>
      </c>
      <c r="H9" s="14">
        <v>20409.599999999999</v>
      </c>
      <c r="I9" s="14">
        <v>1157621.2</v>
      </c>
      <c r="J9" s="14">
        <v>168277.5</v>
      </c>
      <c r="K9" s="14">
        <v>1145.5999999999999</v>
      </c>
      <c r="L9" s="14">
        <v>1250.5999999999999</v>
      </c>
      <c r="M9" s="14">
        <v>989343.70000000007</v>
      </c>
      <c r="N9" s="35">
        <f t="shared" si="0"/>
        <v>109152793.30000001</v>
      </c>
    </row>
    <row r="10" spans="1:18" ht="42.75" customHeight="1" x14ac:dyDescent="0.25">
      <c r="A10" s="18" t="s">
        <v>18</v>
      </c>
      <c r="B10" s="19" t="s">
        <v>19</v>
      </c>
      <c r="C10" s="20" t="s">
        <v>20</v>
      </c>
      <c r="D10" s="14">
        <v>164753.5</v>
      </c>
      <c r="E10" s="14">
        <v>164753.5</v>
      </c>
      <c r="F10" s="14">
        <v>124568.4</v>
      </c>
      <c r="G10" s="14">
        <v>5445.8</v>
      </c>
      <c r="H10" s="14">
        <v>0</v>
      </c>
      <c r="I10" s="14">
        <v>400.5</v>
      </c>
      <c r="J10" s="14">
        <v>400.5</v>
      </c>
      <c r="K10" s="14">
        <v>0</v>
      </c>
      <c r="L10" s="14">
        <v>393.5</v>
      </c>
      <c r="M10" s="14">
        <v>0</v>
      </c>
      <c r="N10" s="21">
        <f t="shared" si="0"/>
        <v>165154</v>
      </c>
      <c r="O10" s="15"/>
      <c r="Q10" t="s">
        <v>21</v>
      </c>
      <c r="R10" t="s">
        <v>21</v>
      </c>
    </row>
    <row r="11" spans="1:18" ht="54.75" customHeight="1" x14ac:dyDescent="0.25">
      <c r="A11" s="18" t="s">
        <v>22</v>
      </c>
      <c r="B11" s="19" t="s">
        <v>23</v>
      </c>
      <c r="C11" s="20" t="s">
        <v>24</v>
      </c>
      <c r="D11" s="14">
        <v>61265500.100000001</v>
      </c>
      <c r="E11" s="14">
        <v>61265500.100000001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21">
        <f t="shared" si="0"/>
        <v>61265500.100000001</v>
      </c>
      <c r="O11" s="15"/>
      <c r="Q11" t="s">
        <v>21</v>
      </c>
      <c r="R11" t="s">
        <v>21</v>
      </c>
    </row>
    <row r="12" spans="1:18" ht="31.5" customHeight="1" x14ac:dyDescent="0.25">
      <c r="A12" s="18" t="s">
        <v>25</v>
      </c>
      <c r="B12" s="19" t="s">
        <v>26</v>
      </c>
      <c r="C12" s="20" t="s">
        <v>27</v>
      </c>
      <c r="D12" s="22">
        <v>18452.599999999999</v>
      </c>
      <c r="E12" s="22">
        <v>15.3</v>
      </c>
      <c r="F12" s="22">
        <v>0</v>
      </c>
      <c r="G12" s="22">
        <v>0</v>
      </c>
      <c r="H12" s="22">
        <v>18437.3</v>
      </c>
      <c r="I12" s="22">
        <v>1435</v>
      </c>
      <c r="J12" s="22">
        <v>5</v>
      </c>
      <c r="K12" s="22">
        <v>0</v>
      </c>
      <c r="L12" s="22">
        <v>0</v>
      </c>
      <c r="M12" s="22">
        <v>1430</v>
      </c>
      <c r="N12" s="21">
        <f t="shared" si="0"/>
        <v>19887.599999999999</v>
      </c>
      <c r="O12" s="15"/>
      <c r="Q12" t="s">
        <v>21</v>
      </c>
      <c r="R12" t="s">
        <v>21</v>
      </c>
    </row>
    <row r="13" spans="1:18" ht="48" customHeight="1" x14ac:dyDescent="0.25">
      <c r="A13" s="18" t="s">
        <v>28</v>
      </c>
      <c r="B13" s="19" t="s">
        <v>29</v>
      </c>
      <c r="C13" s="20" t="s">
        <v>30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21">
        <f t="shared" si="0"/>
        <v>0</v>
      </c>
      <c r="O13" s="15"/>
      <c r="Q13" t="s">
        <v>21</v>
      </c>
      <c r="R13" t="s">
        <v>21</v>
      </c>
    </row>
    <row r="14" spans="1:18" ht="81" customHeight="1" x14ac:dyDescent="0.25">
      <c r="A14" s="18" t="s">
        <v>31</v>
      </c>
      <c r="B14" s="19" t="s">
        <v>32</v>
      </c>
      <c r="C14" s="20" t="s">
        <v>33</v>
      </c>
      <c r="D14" s="22">
        <v>28872.400000000001</v>
      </c>
      <c r="E14" s="22">
        <v>28872.400000000001</v>
      </c>
      <c r="F14" s="22">
        <v>16509</v>
      </c>
      <c r="G14" s="22">
        <v>4995.5</v>
      </c>
      <c r="H14" s="22">
        <v>0</v>
      </c>
      <c r="I14" s="22">
        <v>250</v>
      </c>
      <c r="J14" s="22">
        <v>226.7</v>
      </c>
      <c r="K14" s="22">
        <v>0</v>
      </c>
      <c r="L14" s="22">
        <v>17.7</v>
      </c>
      <c r="M14" s="22">
        <v>23.3</v>
      </c>
      <c r="N14" s="21">
        <f t="shared" si="0"/>
        <v>29122.400000000001</v>
      </c>
      <c r="O14" s="15"/>
      <c r="Q14" t="s">
        <v>21</v>
      </c>
      <c r="R14" t="s">
        <v>21</v>
      </c>
    </row>
    <row r="15" spans="1:18" ht="93" customHeight="1" x14ac:dyDescent="0.25">
      <c r="A15" s="18" t="s">
        <v>34</v>
      </c>
      <c r="B15" s="19" t="s">
        <v>35</v>
      </c>
      <c r="C15" s="20" t="s">
        <v>36</v>
      </c>
      <c r="D15" s="14">
        <v>54088.7</v>
      </c>
      <c r="E15" s="14">
        <v>54088.7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21">
        <f t="shared" si="0"/>
        <v>54088.7</v>
      </c>
      <c r="O15" s="15"/>
      <c r="Q15" t="s">
        <v>21</v>
      </c>
      <c r="R15" t="s">
        <v>21</v>
      </c>
    </row>
    <row r="16" spans="1:18" ht="67.5" customHeight="1" x14ac:dyDescent="0.25">
      <c r="A16" s="18" t="s">
        <v>37</v>
      </c>
      <c r="B16" s="19" t="s">
        <v>23</v>
      </c>
      <c r="C16" s="20" t="s">
        <v>38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21">
        <f t="shared" si="0"/>
        <v>0</v>
      </c>
      <c r="O16" s="15"/>
      <c r="Q16" t="s">
        <v>21</v>
      </c>
      <c r="R16" t="s">
        <v>21</v>
      </c>
    </row>
    <row r="17" spans="1:18" ht="45" customHeight="1" x14ac:dyDescent="0.25">
      <c r="A17" s="18" t="s">
        <v>39</v>
      </c>
      <c r="B17" s="19" t="s">
        <v>23</v>
      </c>
      <c r="C17" s="20" t="s">
        <v>40</v>
      </c>
      <c r="D17" s="14">
        <v>84809.600000000006</v>
      </c>
      <c r="E17" s="14">
        <v>82837.3</v>
      </c>
      <c r="F17" s="14">
        <v>22539.200000000001</v>
      </c>
      <c r="G17" s="14">
        <v>469</v>
      </c>
      <c r="H17" s="14">
        <v>1972.3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21">
        <f t="shared" si="0"/>
        <v>84809.600000000006</v>
      </c>
      <c r="O17" s="15"/>
      <c r="Q17" t="s">
        <v>21</v>
      </c>
      <c r="R17" t="s">
        <v>21</v>
      </c>
    </row>
    <row r="18" spans="1:18" ht="78" customHeight="1" x14ac:dyDescent="0.25">
      <c r="A18" s="18" t="s">
        <v>41</v>
      </c>
      <c r="B18" s="19" t="s">
        <v>42</v>
      </c>
      <c r="C18" s="20" t="s">
        <v>43</v>
      </c>
      <c r="D18" s="22">
        <v>1382540.6</v>
      </c>
      <c r="E18" s="22">
        <v>1382540.6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1">
        <f t="shared" si="0"/>
        <v>1382540.6</v>
      </c>
      <c r="O18" s="15"/>
      <c r="Q18" t="s">
        <v>21</v>
      </c>
      <c r="R18" t="s">
        <v>21</v>
      </c>
    </row>
    <row r="19" spans="1:18" ht="22.5" customHeight="1" x14ac:dyDescent="0.25">
      <c r="A19" s="18" t="s">
        <v>44</v>
      </c>
      <c r="B19" s="19" t="s">
        <v>42</v>
      </c>
      <c r="C19" s="20" t="s">
        <v>45</v>
      </c>
      <c r="D19" s="22">
        <v>4856.5</v>
      </c>
      <c r="E19" s="22">
        <v>4856.5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1">
        <f t="shared" si="0"/>
        <v>4856.5</v>
      </c>
      <c r="O19" s="15"/>
      <c r="Q19" t="s">
        <v>21</v>
      </c>
      <c r="R19" t="s">
        <v>21</v>
      </c>
    </row>
    <row r="20" spans="1:18" ht="48" customHeight="1" x14ac:dyDescent="0.25">
      <c r="A20" s="18" t="s">
        <v>46</v>
      </c>
      <c r="B20" s="19" t="s">
        <v>23</v>
      </c>
      <c r="C20" s="20" t="s">
        <v>47</v>
      </c>
      <c r="D20" s="22">
        <v>721347.2</v>
      </c>
      <c r="E20" s="22">
        <v>721347.2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1">
        <f t="shared" si="0"/>
        <v>721347.2</v>
      </c>
      <c r="O20" s="15"/>
      <c r="Q20" t="s">
        <v>21</v>
      </c>
      <c r="R20" t="s">
        <v>21</v>
      </c>
    </row>
    <row r="21" spans="1:18" ht="121.5" customHeight="1" x14ac:dyDescent="0.25">
      <c r="A21" s="18" t="s">
        <v>48</v>
      </c>
      <c r="B21" s="19" t="s">
        <v>23</v>
      </c>
      <c r="C21" s="20" t="s">
        <v>49</v>
      </c>
      <c r="D21" s="22">
        <v>9610</v>
      </c>
      <c r="E21" s="22">
        <v>9610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1">
        <f t="shared" si="0"/>
        <v>9610</v>
      </c>
      <c r="O21" s="15"/>
      <c r="Q21" t="s">
        <v>21</v>
      </c>
      <c r="R21" t="s">
        <v>21</v>
      </c>
    </row>
    <row r="22" spans="1:18" ht="41.25" customHeight="1" x14ac:dyDescent="0.25">
      <c r="A22" s="18" t="s">
        <v>50</v>
      </c>
      <c r="B22" s="19" t="s">
        <v>23</v>
      </c>
      <c r="C22" s="20" t="s">
        <v>51</v>
      </c>
      <c r="D22" s="22">
        <v>1357307</v>
      </c>
      <c r="E22" s="22">
        <v>1357307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1">
        <f t="shared" si="0"/>
        <v>1357307</v>
      </c>
      <c r="O22" s="15"/>
      <c r="Q22" t="s">
        <v>21</v>
      </c>
      <c r="R22" t="s">
        <v>21</v>
      </c>
    </row>
    <row r="23" spans="1:18" ht="80.25" customHeight="1" x14ac:dyDescent="0.25">
      <c r="A23" s="18" t="s">
        <v>52</v>
      </c>
      <c r="B23" s="19" t="s">
        <v>53</v>
      </c>
      <c r="C23" s="20" t="s">
        <v>54</v>
      </c>
      <c r="D23" s="14">
        <v>39329479</v>
      </c>
      <c r="E23" s="14">
        <v>39329479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21">
        <f t="shared" si="0"/>
        <v>39329479</v>
      </c>
      <c r="O23" s="15"/>
      <c r="Q23" t="s">
        <v>21</v>
      </c>
      <c r="R23" t="s">
        <v>21</v>
      </c>
    </row>
    <row r="24" spans="1:18" ht="66.75" customHeight="1" x14ac:dyDescent="0.25">
      <c r="A24" s="18" t="s">
        <v>55</v>
      </c>
      <c r="B24" s="19" t="s">
        <v>56</v>
      </c>
      <c r="C24" s="20" t="s">
        <v>57</v>
      </c>
      <c r="D24" s="14">
        <v>221291.2</v>
      </c>
      <c r="E24" s="14">
        <v>221291.2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21">
        <f t="shared" si="0"/>
        <v>221291.2</v>
      </c>
      <c r="O24" s="15"/>
      <c r="Q24" t="s">
        <v>21</v>
      </c>
      <c r="R24" t="s">
        <v>21</v>
      </c>
    </row>
    <row r="25" spans="1:18" ht="103.5" customHeight="1" x14ac:dyDescent="0.25">
      <c r="A25" s="23">
        <v>2501460</v>
      </c>
      <c r="B25" s="24" t="s">
        <v>56</v>
      </c>
      <c r="C25" s="25" t="s">
        <v>71</v>
      </c>
      <c r="D25" s="26">
        <v>180000</v>
      </c>
      <c r="E25" s="26">
        <v>180000</v>
      </c>
      <c r="F25" s="14"/>
      <c r="G25" s="14"/>
      <c r="H25" s="14"/>
      <c r="I25" s="14"/>
      <c r="J25" s="14"/>
      <c r="K25" s="14"/>
      <c r="L25" s="14"/>
      <c r="M25" s="14"/>
      <c r="N25" s="27">
        <v>180000</v>
      </c>
      <c r="O25" s="15"/>
      <c r="P25" s="16"/>
    </row>
    <row r="26" spans="1:18" ht="97.5" customHeight="1" x14ac:dyDescent="0.25">
      <c r="A26" s="18" t="s">
        <v>58</v>
      </c>
      <c r="B26" s="19" t="s">
        <v>59</v>
      </c>
      <c r="C26" s="20" t="s">
        <v>60</v>
      </c>
      <c r="D26" s="22">
        <v>207381.6</v>
      </c>
      <c r="E26" s="22">
        <v>207381.6</v>
      </c>
      <c r="F26" s="22">
        <v>93792.6</v>
      </c>
      <c r="G26" s="22">
        <v>36811.699999999997</v>
      </c>
      <c r="H26" s="22">
        <v>0</v>
      </c>
      <c r="I26" s="22">
        <v>5535.7</v>
      </c>
      <c r="J26" s="22">
        <v>5356.6</v>
      </c>
      <c r="K26" s="22">
        <v>1145.5999999999999</v>
      </c>
      <c r="L26" s="22">
        <v>839.4</v>
      </c>
      <c r="M26" s="22">
        <v>179.1</v>
      </c>
      <c r="N26" s="21">
        <f t="shared" si="0"/>
        <v>212917.30000000002</v>
      </c>
      <c r="O26" s="15"/>
      <c r="Q26" t="s">
        <v>21</v>
      </c>
      <c r="R26" t="s">
        <v>21</v>
      </c>
    </row>
    <row r="27" spans="1:18" ht="69" customHeight="1" x14ac:dyDescent="0.25">
      <c r="A27" s="18" t="s">
        <v>61</v>
      </c>
      <c r="B27" s="19" t="s">
        <v>23</v>
      </c>
      <c r="C27" s="20" t="s">
        <v>62</v>
      </c>
      <c r="D27" s="22">
        <v>3042568.6</v>
      </c>
      <c r="E27" s="22">
        <v>3042568.6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1">
        <f t="shared" si="0"/>
        <v>3042568.6</v>
      </c>
      <c r="O27" s="15"/>
      <c r="Q27" t="s">
        <v>21</v>
      </c>
      <c r="R27" t="s">
        <v>21</v>
      </c>
    </row>
    <row r="28" spans="1:18" ht="28.5" customHeight="1" x14ac:dyDescent="0.25">
      <c r="A28" s="18" t="s">
        <v>63</v>
      </c>
      <c r="B28" s="19" t="s">
        <v>35</v>
      </c>
      <c r="C28" s="20" t="s">
        <v>64</v>
      </c>
      <c r="D28" s="14">
        <v>10000</v>
      </c>
      <c r="E28" s="14">
        <v>10000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21">
        <f t="shared" si="0"/>
        <v>10000</v>
      </c>
      <c r="O28" s="15"/>
      <c r="Q28" t="s">
        <v>21</v>
      </c>
      <c r="R28" t="s">
        <v>21</v>
      </c>
    </row>
    <row r="29" spans="1:18" ht="54" customHeight="1" x14ac:dyDescent="0.25">
      <c r="A29" s="18" t="s">
        <v>65</v>
      </c>
      <c r="B29" s="19" t="s">
        <v>35</v>
      </c>
      <c r="C29" s="20" t="s">
        <v>66</v>
      </c>
      <c r="D29" s="14">
        <v>10000</v>
      </c>
      <c r="E29" s="14">
        <v>10000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21">
        <f t="shared" si="0"/>
        <v>10000</v>
      </c>
      <c r="O29" s="15"/>
      <c r="Q29" t="s">
        <v>21</v>
      </c>
      <c r="R29" t="s">
        <v>21</v>
      </c>
    </row>
    <row r="30" spans="1:18" ht="49.5" customHeight="1" x14ac:dyDescent="0.25">
      <c r="A30" s="18" t="s">
        <v>67</v>
      </c>
      <c r="B30" s="19" t="s">
        <v>23</v>
      </c>
      <c r="C30" s="20" t="s">
        <v>68</v>
      </c>
      <c r="D30" s="22">
        <v>82313.5</v>
      </c>
      <c r="E30" s="22">
        <v>82313.5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1">
        <f t="shared" si="0"/>
        <v>82313.5</v>
      </c>
      <c r="O30" s="15"/>
      <c r="Q30" t="s">
        <v>21</v>
      </c>
      <c r="R30" t="s">
        <v>21</v>
      </c>
    </row>
    <row r="31" spans="1:18" ht="30.75" customHeight="1" x14ac:dyDescent="0.25">
      <c r="A31" s="18" t="s">
        <v>69</v>
      </c>
      <c r="B31" s="19" t="s">
        <v>35</v>
      </c>
      <c r="C31" s="20" t="s">
        <v>70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1150000</v>
      </c>
      <c r="J31" s="22">
        <v>162288.70000000001</v>
      </c>
      <c r="K31" s="22">
        <v>0</v>
      </c>
      <c r="L31" s="22">
        <v>0</v>
      </c>
      <c r="M31" s="22">
        <v>987711.3</v>
      </c>
      <c r="N31" s="21">
        <f t="shared" si="0"/>
        <v>1150000</v>
      </c>
      <c r="O31" s="15"/>
      <c r="Q31" t="s">
        <v>21</v>
      </c>
      <c r="R31" t="s">
        <v>21</v>
      </c>
    </row>
    <row r="33" spans="3:3" x14ac:dyDescent="0.25">
      <c r="C33" s="39" t="s">
        <v>73</v>
      </c>
    </row>
  </sheetData>
  <mergeCells count="16">
    <mergeCell ref="M5:M6"/>
    <mergeCell ref="K1:N1"/>
    <mergeCell ref="A2:N2"/>
    <mergeCell ref="A4:A6"/>
    <mergeCell ref="B4:B6"/>
    <mergeCell ref="C4:C6"/>
    <mergeCell ref="D4:H4"/>
    <mergeCell ref="I4:M4"/>
    <mergeCell ref="N4:N6"/>
    <mergeCell ref="D5:D6"/>
    <mergeCell ref="E5:E6"/>
    <mergeCell ref="F5:G5"/>
    <mergeCell ref="H5:H6"/>
    <mergeCell ref="I5:I6"/>
    <mergeCell ref="J5:J6"/>
    <mergeCell ref="K5:L5"/>
  </mergeCells>
  <pageMargins left="0.7" right="0.7" top="0.75" bottom="0.75" header="0.3" footer="0.3"/>
  <pageSetup paperSize="9" scale="5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0A4EBE-B56F-426F-93E3-72C60C9226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A8D969-2E68-474B-8DE1-8CA9281CEE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2126A6-F055-4781-865D-D4EE5425E577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34080153-28b6-45f6-b1c8-49842029d766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2020-07-10T01:17:04Z</dcterms:created>
  <dcterms:modified xsi:type="dcterms:W3CDTF">2020-07-10T13:17:17Z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